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perez\Desktop\"/>
    </mc:Choice>
  </mc:AlternateContent>
  <bookViews>
    <workbookView xWindow="0" yWindow="0" windowWidth="20235" windowHeight="7050" tabRatio="743"/>
  </bookViews>
  <sheets>
    <sheet name="Basic Info" sheetId="7" r:id="rId1"/>
    <sheet name="Personnel" sheetId="1" r:id="rId2"/>
    <sheet name="Impuestos" sheetId="8" r:id="rId3"/>
    <sheet name="Total Salaries" sheetId="9" r:id="rId4"/>
    <sheet name="Expenses &amp; Equipment" sheetId="2" r:id="rId5"/>
    <sheet name="Subcontracts" sheetId="4" r:id="rId6"/>
    <sheet name="Indirect Cost" sheetId="3" r:id="rId7"/>
    <sheet name="Summary" sheetId="5" r:id="rId8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C21" i="2"/>
  <c r="D8" i="2"/>
  <c r="D21" i="2"/>
  <c r="E8" i="2"/>
  <c r="E21" i="2"/>
  <c r="F8" i="2"/>
  <c r="F21" i="2"/>
  <c r="G8" i="2"/>
  <c r="G21" i="2"/>
  <c r="H8" i="2"/>
  <c r="H21" i="2"/>
  <c r="B8" i="2"/>
  <c r="B21" i="2"/>
  <c r="E13" i="1"/>
  <c r="H13" i="1"/>
  <c r="K13" i="1"/>
  <c r="N13" i="1"/>
  <c r="Q13" i="1"/>
  <c r="T13" i="1"/>
  <c r="W13" i="1"/>
  <c r="E12" i="1"/>
  <c r="H12" i="1"/>
  <c r="K12" i="1"/>
  <c r="N12" i="1"/>
  <c r="Q12" i="1"/>
  <c r="T12" i="1"/>
  <c r="W12" i="1"/>
  <c r="E11" i="1"/>
  <c r="H11" i="1"/>
  <c r="K11" i="1"/>
  <c r="N11" i="1"/>
  <c r="Q11" i="1"/>
  <c r="T11" i="1"/>
  <c r="W11" i="1"/>
  <c r="E10" i="1"/>
  <c r="H10" i="1"/>
  <c r="K10" i="1"/>
  <c r="N10" i="1"/>
  <c r="Q10" i="1"/>
  <c r="T10" i="1"/>
  <c r="W10" i="1"/>
  <c r="E9" i="1"/>
  <c r="H9" i="1"/>
  <c r="K9" i="1"/>
  <c r="N9" i="1"/>
  <c r="Q9" i="1"/>
  <c r="T9" i="1"/>
  <c r="W9" i="1"/>
  <c r="A11" i="1"/>
  <c r="A9" i="1"/>
  <c r="A10" i="1"/>
  <c r="A12" i="1"/>
  <c r="A13" i="1"/>
  <c r="H14" i="1"/>
  <c r="C8" i="9"/>
  <c r="C7" i="8"/>
  <c r="C8" i="8"/>
  <c r="C9" i="8"/>
  <c r="C9" i="9"/>
  <c r="C10" i="9"/>
  <c r="E17" i="1"/>
  <c r="H17" i="1"/>
  <c r="E18" i="1"/>
  <c r="H18" i="1"/>
  <c r="E19" i="1"/>
  <c r="H19" i="1"/>
  <c r="E20" i="1"/>
  <c r="H20" i="1"/>
  <c r="E21" i="1"/>
  <c r="H21" i="1"/>
  <c r="H22" i="1"/>
  <c r="C13" i="9"/>
  <c r="C11" i="8"/>
  <c r="C12" i="8"/>
  <c r="C13" i="8"/>
  <c r="C14" i="9"/>
  <c r="C15" i="9"/>
  <c r="H25" i="1"/>
  <c r="H26" i="1"/>
  <c r="H27" i="1"/>
  <c r="H28" i="1"/>
  <c r="H29" i="1"/>
  <c r="H30" i="1"/>
  <c r="C15" i="8"/>
  <c r="C16" i="8"/>
  <c r="C17" i="8"/>
  <c r="C19" i="9"/>
  <c r="C18" i="9"/>
  <c r="C20" i="9"/>
  <c r="H33" i="1"/>
  <c r="H34" i="1"/>
  <c r="H35" i="1"/>
  <c r="H36" i="1"/>
  <c r="H37" i="1"/>
  <c r="H38" i="1"/>
  <c r="C19" i="8"/>
  <c r="C20" i="8"/>
  <c r="C21" i="8"/>
  <c r="C24" i="9"/>
  <c r="C23" i="9"/>
  <c r="C25" i="9"/>
  <c r="C27" i="9"/>
  <c r="C7" i="3"/>
  <c r="C26" i="2"/>
  <c r="C29" i="2"/>
  <c r="C8" i="3"/>
  <c r="C14" i="4"/>
  <c r="C9" i="3"/>
  <c r="C11" i="3"/>
  <c r="C13" i="3"/>
  <c r="K14" i="1"/>
  <c r="D8" i="9"/>
  <c r="D7" i="8"/>
  <c r="D8" i="8"/>
  <c r="D9" i="8"/>
  <c r="D9" i="9"/>
  <c r="D10" i="9"/>
  <c r="K17" i="1"/>
  <c r="K18" i="1"/>
  <c r="K19" i="1"/>
  <c r="K20" i="1"/>
  <c r="K21" i="1"/>
  <c r="K22" i="1"/>
  <c r="D13" i="9"/>
  <c r="D11" i="8"/>
  <c r="D12" i="8"/>
  <c r="D13" i="8"/>
  <c r="D14" i="9"/>
  <c r="D15" i="9"/>
  <c r="K25" i="1"/>
  <c r="K26" i="1"/>
  <c r="K27" i="1"/>
  <c r="K28" i="1"/>
  <c r="K29" i="1"/>
  <c r="K30" i="1"/>
  <c r="D15" i="8"/>
  <c r="D16" i="8"/>
  <c r="D17" i="8"/>
  <c r="D19" i="9"/>
  <c r="D18" i="9"/>
  <c r="D20" i="9"/>
  <c r="K33" i="1"/>
  <c r="K34" i="1"/>
  <c r="K35" i="1"/>
  <c r="K36" i="1"/>
  <c r="K37" i="1"/>
  <c r="K38" i="1"/>
  <c r="D19" i="8"/>
  <c r="D20" i="8"/>
  <c r="D21" i="8"/>
  <c r="D24" i="9"/>
  <c r="D23" i="9"/>
  <c r="D25" i="9"/>
  <c r="D27" i="9"/>
  <c r="D7" i="3"/>
  <c r="D26" i="2"/>
  <c r="D29" i="2"/>
  <c r="D8" i="3"/>
  <c r="D14" i="4"/>
  <c r="D9" i="3"/>
  <c r="D11" i="3"/>
  <c r="D13" i="3"/>
  <c r="N14" i="1"/>
  <c r="E8" i="9"/>
  <c r="E7" i="8"/>
  <c r="E8" i="8"/>
  <c r="E9" i="8"/>
  <c r="E9" i="9"/>
  <c r="E10" i="9"/>
  <c r="N17" i="1"/>
  <c r="N18" i="1"/>
  <c r="N19" i="1"/>
  <c r="N20" i="1"/>
  <c r="N21" i="1"/>
  <c r="N22" i="1"/>
  <c r="E13" i="9"/>
  <c r="E11" i="8"/>
  <c r="E12" i="8"/>
  <c r="E13" i="8"/>
  <c r="E14" i="9"/>
  <c r="E15" i="9"/>
  <c r="N25" i="1"/>
  <c r="N26" i="1"/>
  <c r="N27" i="1"/>
  <c r="N28" i="1"/>
  <c r="N29" i="1"/>
  <c r="N30" i="1"/>
  <c r="E15" i="8"/>
  <c r="E16" i="8"/>
  <c r="E17" i="8"/>
  <c r="E19" i="9"/>
  <c r="E18" i="9"/>
  <c r="E20" i="9"/>
  <c r="N33" i="1"/>
  <c r="N34" i="1"/>
  <c r="N35" i="1"/>
  <c r="N36" i="1"/>
  <c r="N37" i="1"/>
  <c r="N38" i="1"/>
  <c r="E19" i="8"/>
  <c r="E20" i="8"/>
  <c r="E21" i="8"/>
  <c r="E24" i="9"/>
  <c r="E23" i="9"/>
  <c r="E25" i="9"/>
  <c r="E27" i="9"/>
  <c r="E7" i="3"/>
  <c r="E26" i="2"/>
  <c r="E29" i="2"/>
  <c r="E8" i="3"/>
  <c r="E11" i="3"/>
  <c r="E13" i="3"/>
  <c r="Q14" i="1"/>
  <c r="F8" i="9"/>
  <c r="F7" i="8"/>
  <c r="F8" i="8"/>
  <c r="F9" i="8"/>
  <c r="F9" i="9"/>
  <c r="F10" i="9"/>
  <c r="Q17" i="1"/>
  <c r="Q18" i="1"/>
  <c r="Q19" i="1"/>
  <c r="Q20" i="1"/>
  <c r="Q21" i="1"/>
  <c r="Q22" i="1"/>
  <c r="F13" i="9"/>
  <c r="F11" i="8"/>
  <c r="F12" i="8"/>
  <c r="F13" i="8"/>
  <c r="F14" i="9"/>
  <c r="F15" i="9"/>
  <c r="Q25" i="1"/>
  <c r="Q26" i="1"/>
  <c r="Q27" i="1"/>
  <c r="Q28" i="1"/>
  <c r="Q29" i="1"/>
  <c r="Q30" i="1"/>
  <c r="F15" i="8"/>
  <c r="F16" i="8"/>
  <c r="F17" i="8"/>
  <c r="F19" i="9"/>
  <c r="F18" i="9"/>
  <c r="F20" i="9"/>
  <c r="Q33" i="1"/>
  <c r="Q34" i="1"/>
  <c r="Q35" i="1"/>
  <c r="Q36" i="1"/>
  <c r="Q37" i="1"/>
  <c r="Q38" i="1"/>
  <c r="F19" i="8"/>
  <c r="F20" i="8"/>
  <c r="F21" i="8"/>
  <c r="F24" i="9"/>
  <c r="F23" i="9"/>
  <c r="F25" i="9"/>
  <c r="F27" i="9"/>
  <c r="F7" i="3"/>
  <c r="F26" i="2"/>
  <c r="F29" i="2"/>
  <c r="F8" i="3"/>
  <c r="F11" i="3"/>
  <c r="F13" i="3"/>
  <c r="T14" i="1"/>
  <c r="G8" i="9"/>
  <c r="G7" i="8"/>
  <c r="G8" i="8"/>
  <c r="G9" i="8"/>
  <c r="G9" i="9"/>
  <c r="G10" i="9"/>
  <c r="T17" i="1"/>
  <c r="T18" i="1"/>
  <c r="T19" i="1"/>
  <c r="T20" i="1"/>
  <c r="T21" i="1"/>
  <c r="T22" i="1"/>
  <c r="G13" i="9"/>
  <c r="G11" i="8"/>
  <c r="G12" i="8"/>
  <c r="G13" i="8"/>
  <c r="G14" i="9"/>
  <c r="G15" i="9"/>
  <c r="T25" i="1"/>
  <c r="T26" i="1"/>
  <c r="T27" i="1"/>
  <c r="T28" i="1"/>
  <c r="T29" i="1"/>
  <c r="T30" i="1"/>
  <c r="G15" i="8"/>
  <c r="G16" i="8"/>
  <c r="G17" i="8"/>
  <c r="G19" i="9"/>
  <c r="G18" i="9"/>
  <c r="G20" i="9"/>
  <c r="T33" i="1"/>
  <c r="T34" i="1"/>
  <c r="T35" i="1"/>
  <c r="T36" i="1"/>
  <c r="T37" i="1"/>
  <c r="T38" i="1"/>
  <c r="G19" i="8"/>
  <c r="G20" i="8"/>
  <c r="G21" i="8"/>
  <c r="G24" i="9"/>
  <c r="G23" i="9"/>
  <c r="G25" i="9"/>
  <c r="G27" i="9"/>
  <c r="G7" i="3"/>
  <c r="G26" i="2"/>
  <c r="G29" i="2"/>
  <c r="G8" i="3"/>
  <c r="G11" i="3"/>
  <c r="G13" i="3"/>
  <c r="W14" i="1"/>
  <c r="H8" i="9"/>
  <c r="H7" i="8"/>
  <c r="H8" i="8"/>
  <c r="H9" i="8"/>
  <c r="H9" i="9"/>
  <c r="H10" i="9"/>
  <c r="W17" i="1"/>
  <c r="W18" i="1"/>
  <c r="W19" i="1"/>
  <c r="W20" i="1"/>
  <c r="W21" i="1"/>
  <c r="W22" i="1"/>
  <c r="H13" i="9"/>
  <c r="H11" i="8"/>
  <c r="H12" i="8"/>
  <c r="H13" i="8"/>
  <c r="H14" i="9"/>
  <c r="H15" i="9"/>
  <c r="W25" i="1"/>
  <c r="W26" i="1"/>
  <c r="W27" i="1"/>
  <c r="W28" i="1"/>
  <c r="W29" i="1"/>
  <c r="W30" i="1"/>
  <c r="H15" i="8"/>
  <c r="H16" i="8"/>
  <c r="H17" i="8"/>
  <c r="H19" i="9"/>
  <c r="H18" i="9"/>
  <c r="H20" i="9"/>
  <c r="W33" i="1"/>
  <c r="W34" i="1"/>
  <c r="W35" i="1"/>
  <c r="W36" i="1"/>
  <c r="W37" i="1"/>
  <c r="W38" i="1"/>
  <c r="H19" i="8"/>
  <c r="H20" i="8"/>
  <c r="H21" i="8"/>
  <c r="H24" i="9"/>
  <c r="H23" i="9"/>
  <c r="H25" i="9"/>
  <c r="H27" i="9"/>
  <c r="H7" i="3"/>
  <c r="H26" i="2"/>
  <c r="H29" i="2"/>
  <c r="H8" i="3"/>
  <c r="H11" i="3"/>
  <c r="H13" i="3"/>
  <c r="E14" i="1"/>
  <c r="B8" i="9"/>
  <c r="B7" i="8"/>
  <c r="B8" i="8"/>
  <c r="B9" i="8"/>
  <c r="B9" i="9"/>
  <c r="B10" i="9"/>
  <c r="E22" i="1"/>
  <c r="B11" i="8"/>
  <c r="B12" i="8"/>
  <c r="B13" i="8"/>
  <c r="B14" i="9"/>
  <c r="B13" i="9"/>
  <c r="B15" i="9"/>
  <c r="E25" i="1"/>
  <c r="E26" i="1"/>
  <c r="E27" i="1"/>
  <c r="E28" i="1"/>
  <c r="E29" i="1"/>
  <c r="E30" i="1"/>
  <c r="B15" i="8"/>
  <c r="B16" i="8"/>
  <c r="B17" i="8"/>
  <c r="B19" i="9"/>
  <c r="B18" i="9"/>
  <c r="B20" i="9"/>
  <c r="E33" i="1"/>
  <c r="E34" i="1"/>
  <c r="E35" i="1"/>
  <c r="E36" i="1"/>
  <c r="E37" i="1"/>
  <c r="E38" i="1"/>
  <c r="B19" i="8"/>
  <c r="B20" i="8"/>
  <c r="B21" i="8"/>
  <c r="B24" i="9"/>
  <c r="B23" i="9"/>
  <c r="B25" i="9"/>
  <c r="B27" i="9"/>
  <c r="B7" i="3"/>
  <c r="B26" i="2"/>
  <c r="B29" i="2"/>
  <c r="B8" i="3"/>
  <c r="B14" i="4"/>
  <c r="B9" i="3"/>
  <c r="B11" i="3"/>
  <c r="B13" i="3"/>
  <c r="E9" i="3"/>
  <c r="F9" i="3"/>
  <c r="G9" i="3"/>
  <c r="H9" i="3"/>
  <c r="C7" i="5"/>
  <c r="D7" i="5"/>
  <c r="E7" i="5"/>
  <c r="F7" i="5"/>
  <c r="G7" i="5"/>
  <c r="H7" i="5"/>
  <c r="B7" i="5"/>
  <c r="C10" i="5"/>
  <c r="D10" i="5"/>
  <c r="E10" i="5"/>
  <c r="F10" i="5"/>
  <c r="G10" i="5"/>
  <c r="H10" i="5"/>
  <c r="C11" i="5"/>
  <c r="D11" i="5"/>
  <c r="E11" i="5"/>
  <c r="F11" i="5"/>
  <c r="G11" i="5"/>
  <c r="H11" i="5"/>
  <c r="B11" i="5"/>
  <c r="B10" i="5"/>
  <c r="C9" i="5"/>
  <c r="D9" i="5"/>
  <c r="E9" i="5"/>
  <c r="F9" i="5"/>
  <c r="G9" i="5"/>
  <c r="H9" i="5"/>
  <c r="B9" i="5"/>
  <c r="C8" i="5"/>
  <c r="D8" i="5"/>
  <c r="E8" i="5"/>
  <c r="F8" i="5"/>
  <c r="G8" i="5"/>
  <c r="H8" i="5"/>
  <c r="B8" i="5"/>
  <c r="C13" i="5"/>
  <c r="C19" i="5"/>
  <c r="C17" i="5"/>
  <c r="C21" i="5"/>
  <c r="D13" i="5"/>
  <c r="D19" i="5"/>
  <c r="D17" i="5"/>
  <c r="D21" i="5"/>
  <c r="E13" i="5"/>
  <c r="E19" i="5"/>
  <c r="E21" i="5"/>
  <c r="F13" i="5"/>
  <c r="F19" i="5"/>
  <c r="F21" i="5"/>
  <c r="G13" i="5"/>
  <c r="G19" i="5"/>
  <c r="G21" i="5"/>
  <c r="H13" i="5"/>
  <c r="H19" i="5"/>
  <c r="H21" i="5"/>
  <c r="I7" i="5"/>
  <c r="B13" i="5"/>
  <c r="I13" i="5"/>
  <c r="B19" i="5"/>
  <c r="I19" i="5"/>
  <c r="B17" i="5"/>
  <c r="I17" i="5"/>
  <c r="I21" i="5"/>
  <c r="B21" i="5"/>
  <c r="H4" i="9"/>
  <c r="A4" i="9"/>
  <c r="H2" i="9"/>
  <c r="K3" i="9"/>
  <c r="I3" i="9"/>
  <c r="A3" i="9"/>
  <c r="A2" i="9"/>
  <c r="J1" i="9"/>
  <c r="C22" i="1"/>
  <c r="J1" i="8"/>
  <c r="I1" i="5"/>
  <c r="J1" i="3"/>
  <c r="J1" i="4"/>
  <c r="J1" i="2"/>
  <c r="M1" i="1"/>
  <c r="E40" i="1"/>
  <c r="H40" i="1"/>
  <c r="K40" i="1"/>
  <c r="N40" i="1"/>
  <c r="Q40" i="1"/>
  <c r="T40" i="1"/>
  <c r="W40" i="1"/>
  <c r="B23" i="8"/>
  <c r="C23" i="8"/>
  <c r="D23" i="8"/>
  <c r="E23" i="8"/>
  <c r="F23" i="8"/>
  <c r="G23" i="8"/>
  <c r="H23" i="8"/>
  <c r="E17" i="5"/>
  <c r="F17" i="5"/>
  <c r="G17" i="5"/>
  <c r="H17" i="5"/>
  <c r="B15" i="5"/>
  <c r="C15" i="5"/>
  <c r="D15" i="5"/>
  <c r="E15" i="5"/>
  <c r="F15" i="5"/>
  <c r="G15" i="5"/>
  <c r="H15" i="5"/>
  <c r="I15" i="5"/>
  <c r="B14" i="5"/>
  <c r="C14" i="5"/>
  <c r="D14" i="5"/>
  <c r="E14" i="5"/>
  <c r="F14" i="5"/>
  <c r="G14" i="5"/>
  <c r="H14" i="5"/>
  <c r="I14" i="5"/>
  <c r="I9" i="5"/>
  <c r="I10" i="5"/>
  <c r="I11" i="5"/>
  <c r="I8" i="5"/>
  <c r="E14" i="4"/>
  <c r="F14" i="4"/>
  <c r="G14" i="4"/>
  <c r="H14" i="4"/>
  <c r="B14" i="1"/>
  <c r="H4" i="8"/>
  <c r="A4" i="8"/>
  <c r="H2" i="8"/>
  <c r="K3" i="8"/>
  <c r="I3" i="8"/>
  <c r="A3" i="8"/>
  <c r="A2" i="8"/>
  <c r="C38" i="1"/>
  <c r="C30" i="1"/>
  <c r="C14" i="1"/>
  <c r="B38" i="1"/>
  <c r="B30" i="1"/>
  <c r="H4" i="5"/>
  <c r="A4" i="5"/>
  <c r="H2" i="5"/>
  <c r="K3" i="5"/>
  <c r="I3" i="5"/>
  <c r="A3" i="5"/>
  <c r="A2" i="5"/>
  <c r="H4" i="4"/>
  <c r="A4" i="4"/>
  <c r="H2" i="4"/>
  <c r="K3" i="4"/>
  <c r="I3" i="4"/>
  <c r="A3" i="4"/>
  <c r="A2" i="4"/>
  <c r="H4" i="3"/>
  <c r="A4" i="3"/>
  <c r="H2" i="3"/>
  <c r="K3" i="3"/>
  <c r="I3" i="3"/>
  <c r="A3" i="3"/>
  <c r="A2" i="3"/>
  <c r="H4" i="2"/>
  <c r="A4" i="2"/>
  <c r="H2" i="2"/>
  <c r="K3" i="2"/>
  <c r="I3" i="2"/>
  <c r="A3" i="2"/>
  <c r="A2" i="2"/>
  <c r="J2" i="1"/>
  <c r="N3" i="1"/>
  <c r="J4" i="1"/>
  <c r="K3" i="1"/>
  <c r="A4" i="1"/>
  <c r="A3" i="1"/>
  <c r="A2" i="1"/>
</calcChain>
</file>

<file path=xl/sharedStrings.xml><?xml version="1.0" encoding="utf-8"?>
<sst xmlns="http://schemas.openxmlformats.org/spreadsheetml/2006/main" count="259" uniqueCount="96">
  <si>
    <t xml:space="preserve">Agency/Solicitation Number: </t>
  </si>
  <si>
    <t xml:space="preserve">Title:  </t>
  </si>
  <si>
    <t xml:space="preserve">PI: </t>
  </si>
  <si>
    <t>Start Year</t>
  </si>
  <si>
    <t>Annual Inflation %</t>
  </si>
  <si>
    <r>
      <t xml:space="preserve">Research Period: </t>
    </r>
    <r>
      <rPr>
        <b/>
        <i/>
        <sz val="8"/>
        <rFont val="Calibri"/>
        <family val="2"/>
      </rPr>
      <t>in months</t>
    </r>
  </si>
  <si>
    <t>Yachay Tech</t>
  </si>
  <si>
    <t>Start Date</t>
  </si>
  <si>
    <t>Sponsored Research Budget</t>
  </si>
  <si>
    <t>Date</t>
  </si>
  <si>
    <t>Project Period</t>
  </si>
  <si>
    <t>From</t>
  </si>
  <si>
    <t>Projected Inflation</t>
  </si>
  <si>
    <t>To</t>
  </si>
  <si>
    <t>Personnel</t>
  </si>
  <si>
    <t>Main Researchers</t>
  </si>
  <si>
    <t>Name</t>
  </si>
  <si>
    <t>Hourly/Temp/Undergrad. Employee</t>
  </si>
  <si>
    <t>Sub total Main Researchers</t>
  </si>
  <si>
    <t>Post Doctoral Associates</t>
  </si>
  <si>
    <t>Sub total Post Doc Associates</t>
  </si>
  <si>
    <t>Sub total Graduate Students</t>
  </si>
  <si>
    <t>Graduate Students</t>
  </si>
  <si>
    <t>Sub total other employees</t>
  </si>
  <si>
    <t>Months</t>
  </si>
  <si>
    <t>% funded</t>
  </si>
  <si>
    <t>Total Salaries and Wages</t>
  </si>
  <si>
    <t>Y1</t>
  </si>
  <si>
    <t>Y2</t>
  </si>
  <si>
    <t>Y3</t>
  </si>
  <si>
    <t>Y4</t>
  </si>
  <si>
    <t>Y5</t>
  </si>
  <si>
    <t>Y6</t>
  </si>
  <si>
    <t>Y7</t>
  </si>
  <si>
    <t>Main Researchers Base</t>
  </si>
  <si>
    <t>Postdoctoral Associates Base</t>
  </si>
  <si>
    <t>Sub total</t>
  </si>
  <si>
    <t>Graduate Students Base</t>
  </si>
  <si>
    <t>Hourly/Temp/Undergrad. Employee Base</t>
  </si>
  <si>
    <t>Field work</t>
  </si>
  <si>
    <t>Expenses</t>
  </si>
  <si>
    <t>Subtotal Expenses</t>
  </si>
  <si>
    <t>F&amp;A</t>
  </si>
  <si>
    <t>F&amp;A (Indirect Cost)</t>
  </si>
  <si>
    <t>Subcontracts</t>
  </si>
  <si>
    <t>Total Subcontracts</t>
  </si>
  <si>
    <t>TOTAL</t>
  </si>
  <si>
    <t>Currency</t>
  </si>
  <si>
    <t>F&amp;A Rate (Indirect Cost)</t>
  </si>
  <si>
    <t>Indirect Cost</t>
  </si>
  <si>
    <t>BUDGET</t>
  </si>
  <si>
    <t>End Date</t>
  </si>
  <si>
    <t>Co-Investigator</t>
  </si>
  <si>
    <t>Fringe Benefits</t>
  </si>
  <si>
    <r>
      <t xml:space="preserve">Other </t>
    </r>
    <r>
      <rPr>
        <i/>
        <sz val="9"/>
        <color theme="1"/>
        <rFont val="Calibri"/>
        <family val="2"/>
        <scheme val="minor"/>
      </rPr>
      <t>please specify</t>
    </r>
  </si>
  <si>
    <t>Year 1</t>
  </si>
  <si>
    <t>Amount</t>
  </si>
  <si>
    <t>Year 2</t>
  </si>
  <si>
    <t>Year 3</t>
  </si>
  <si>
    <t>Year 4</t>
  </si>
  <si>
    <t>Year 5</t>
  </si>
  <si>
    <t>Year 6</t>
  </si>
  <si>
    <t>Year 7</t>
  </si>
  <si>
    <t>Total Salaries</t>
  </si>
  <si>
    <t>Total Base</t>
  </si>
  <si>
    <t>Postdoctoral Associates</t>
  </si>
  <si>
    <t>Monthy Supplementary Salary</t>
  </si>
  <si>
    <t>Domestic Tickets</t>
  </si>
  <si>
    <t>International Tickets</t>
  </si>
  <si>
    <t>Domestic Per Diem</t>
  </si>
  <si>
    <t>International Per Diem</t>
  </si>
  <si>
    <t>Travel</t>
  </si>
  <si>
    <t>Title</t>
  </si>
  <si>
    <t>Year</t>
  </si>
  <si>
    <t>Month-year</t>
  </si>
  <si>
    <t>%</t>
  </si>
  <si>
    <t>Value Added Tax (VAT)</t>
  </si>
  <si>
    <t>VAT</t>
  </si>
  <si>
    <t>Total VAT</t>
  </si>
  <si>
    <t>The amount +VAT</t>
  </si>
  <si>
    <r>
      <t xml:space="preserve">Events/meeting </t>
    </r>
    <r>
      <rPr>
        <sz val="8"/>
        <color theme="1"/>
        <rFont val="Calibri"/>
        <family val="2"/>
        <scheme val="minor"/>
      </rPr>
      <t>include VAT</t>
    </r>
  </si>
  <si>
    <r>
      <t xml:space="preserve">Publication Cost </t>
    </r>
    <r>
      <rPr>
        <sz val="8"/>
        <color theme="1"/>
        <rFont val="Calibri"/>
        <family val="2"/>
        <scheme val="minor"/>
      </rPr>
      <t>include VAT</t>
    </r>
  </si>
  <si>
    <r>
      <t xml:space="preserve">Animal Care Cost </t>
    </r>
    <r>
      <rPr>
        <sz val="8"/>
        <color theme="1"/>
        <rFont val="Calibri"/>
        <family val="2"/>
        <scheme val="minor"/>
      </rPr>
      <t>include VAT</t>
    </r>
  </si>
  <si>
    <r>
      <t xml:space="preserve">Lab supplies </t>
    </r>
    <r>
      <rPr>
        <sz val="8"/>
        <color theme="1"/>
        <rFont val="Calibri"/>
        <family val="2"/>
        <scheme val="minor"/>
      </rPr>
      <t>include VAT</t>
    </r>
  </si>
  <si>
    <r>
      <t xml:space="preserve">Equipment insurance </t>
    </r>
    <r>
      <rPr>
        <sz val="8"/>
        <color theme="1"/>
        <rFont val="Calibri"/>
        <family val="2"/>
        <scheme val="minor"/>
      </rPr>
      <t>+ taxes</t>
    </r>
  </si>
  <si>
    <r>
      <t xml:space="preserve">Office Supply </t>
    </r>
    <r>
      <rPr>
        <sz val="8"/>
        <color theme="1"/>
        <rFont val="Calibri"/>
        <family val="2"/>
        <scheme val="minor"/>
      </rPr>
      <t>include VAT</t>
    </r>
  </si>
  <si>
    <r>
      <t xml:space="preserve">Equipment </t>
    </r>
    <r>
      <rPr>
        <sz val="8"/>
        <color theme="1"/>
        <rFont val="Calibri"/>
        <family val="2"/>
        <scheme val="minor"/>
      </rPr>
      <t>include VAT</t>
    </r>
  </si>
  <si>
    <t>Equiptments</t>
  </si>
  <si>
    <t>Expenses and Equipment</t>
  </si>
  <si>
    <t>Total E&amp;E</t>
  </si>
  <si>
    <t>Subtotal Equipment</t>
  </si>
  <si>
    <r>
      <t>Total Salaries Base</t>
    </r>
    <r>
      <rPr>
        <sz val="8"/>
        <color theme="1"/>
        <rFont val="Calibri"/>
        <family val="2"/>
        <scheme val="minor"/>
      </rPr>
      <t xml:space="preserve"> (personnel + VAT)</t>
    </r>
  </si>
  <si>
    <r>
      <t xml:space="preserve">Total Salaries </t>
    </r>
    <r>
      <rPr>
        <b/>
        <sz val="9"/>
        <color theme="1"/>
        <rFont val="Calibri"/>
        <family val="2"/>
        <scheme val="minor"/>
      </rPr>
      <t>(personnel+VAT)</t>
    </r>
  </si>
  <si>
    <t>E&amp;E</t>
  </si>
  <si>
    <t>Equipment</t>
  </si>
  <si>
    <t>Expenses &amp; Equipment (E&amp;E)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</si>
</sst>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&quot;$&quot;* #,##0.00_ ;_ &quot;$&quot;* \-#,##0.00_ ;_ &quot;$&quot;* &quot;-&quot;??_ ;_ @_ "/>
    <numFmt numFmtId="165" formatCode="_ * #,##0.00_ ;_ * \-#,##0.00_ ;_ * &quot;-&quot;??_ ;_ @_ "/>
    <numFmt numFmtId="166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i/>
      <sz val="8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double">
        <color indexed="64"/>
      </bottom>
      <diagonal/>
    </border>
    <border>
      <left/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5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4" fontId="0" fillId="0" borderId="0" xfId="0" applyNumberFormat="1"/>
    <xf numFmtId="9" fontId="0" fillId="0" borderId="0" xfId="0" applyNumberFormat="1" applyBorder="1"/>
    <xf numFmtId="164" fontId="2" fillId="0" borderId="0" xfId="0" applyNumberFormat="1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right"/>
    </xf>
    <xf numFmtId="0" fontId="7" fillId="4" borderId="0" xfId="0" applyFont="1" applyFill="1"/>
    <xf numFmtId="0" fontId="2" fillId="4" borderId="1" xfId="0" applyFont="1" applyFill="1" applyBorder="1"/>
    <xf numFmtId="165" fontId="2" fillId="4" borderId="1" xfId="1" applyNumberFormat="1" applyFont="1" applyFill="1" applyBorder="1"/>
    <xf numFmtId="164" fontId="2" fillId="4" borderId="1" xfId="0" applyNumberFormat="1" applyFont="1" applyFill="1" applyBorder="1"/>
    <xf numFmtId="165" fontId="2" fillId="4" borderId="1" xfId="0" applyNumberFormat="1" applyFont="1" applyFill="1" applyBorder="1"/>
    <xf numFmtId="0" fontId="9" fillId="5" borderId="0" xfId="0" applyFont="1" applyFill="1"/>
    <xf numFmtId="0" fontId="9" fillId="5" borderId="0" xfId="0" applyFont="1" applyFill="1" applyAlignment="1">
      <alignment horizontal="center"/>
    </xf>
    <xf numFmtId="0" fontId="9" fillId="5" borderId="3" xfId="0" applyFont="1" applyFill="1" applyBorder="1"/>
    <xf numFmtId="164" fontId="9" fillId="5" borderId="3" xfId="0" applyNumberFormat="1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0" xfId="0" applyFill="1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17" fontId="0" fillId="2" borderId="0" xfId="0" applyNumberFormat="1" applyFill="1" applyBorder="1" applyAlignment="1">
      <alignment horizontal="left"/>
    </xf>
    <xf numFmtId="0" fontId="0" fillId="2" borderId="2" xfId="0" applyFill="1" applyBorder="1"/>
    <xf numFmtId="0" fontId="2" fillId="2" borderId="2" xfId="0" applyFont="1" applyFill="1" applyBorder="1" applyAlignment="1">
      <alignment horizontal="center"/>
    </xf>
    <xf numFmtId="166" fontId="0" fillId="2" borderId="2" xfId="0" applyNumberFormat="1" applyFill="1" applyBorder="1"/>
    <xf numFmtId="0" fontId="10" fillId="5" borderId="0" xfId="0" applyFont="1" applyFill="1"/>
    <xf numFmtId="0" fontId="9" fillId="5" borderId="0" xfId="0" applyFont="1" applyFill="1" applyBorder="1"/>
    <xf numFmtId="0" fontId="8" fillId="5" borderId="0" xfId="0" applyFont="1" applyFill="1" applyBorder="1"/>
    <xf numFmtId="0" fontId="2" fillId="4" borderId="1" xfId="0" applyFont="1" applyFill="1" applyBorder="1" applyAlignment="1">
      <alignment horizontal="left"/>
    </xf>
    <xf numFmtId="164" fontId="2" fillId="4" borderId="1" xfId="1" applyFont="1" applyFill="1" applyBorder="1"/>
    <xf numFmtId="0" fontId="9" fillId="6" borderId="0" xfId="0" applyFont="1" applyFill="1"/>
    <xf numFmtId="0" fontId="9" fillId="6" borderId="0" xfId="0" applyFont="1" applyFill="1" applyAlignment="1">
      <alignment horizontal="center"/>
    </xf>
    <xf numFmtId="0" fontId="10" fillId="6" borderId="0" xfId="0" applyFont="1" applyFill="1"/>
    <xf numFmtId="0" fontId="9" fillId="6" borderId="3" xfId="0" applyFont="1" applyFill="1" applyBorder="1"/>
    <xf numFmtId="164" fontId="9" fillId="6" borderId="3" xfId="0" applyNumberFormat="1" applyFont="1" applyFill="1" applyBorder="1"/>
    <xf numFmtId="0" fontId="10" fillId="6" borderId="3" xfId="0" applyFont="1" applyFill="1" applyBorder="1"/>
    <xf numFmtId="164" fontId="2" fillId="4" borderId="0" xfId="0" applyNumberFormat="1" applyFont="1" applyFill="1"/>
    <xf numFmtId="0" fontId="7" fillId="4" borderId="0" xfId="0" applyFont="1" applyFill="1" applyAlignment="1">
      <alignment horizontal="left"/>
    </xf>
    <xf numFmtId="164" fontId="0" fillId="4" borderId="0" xfId="0" applyNumberFormat="1" applyFill="1"/>
    <xf numFmtId="0" fontId="11" fillId="5" borderId="0" xfId="0" applyFont="1" applyFill="1" applyAlignment="1">
      <alignment horizontal="left"/>
    </xf>
    <xf numFmtId="164" fontId="11" fillId="5" borderId="0" xfId="0" applyNumberFormat="1" applyFont="1" applyFill="1"/>
    <xf numFmtId="0" fontId="10" fillId="5" borderId="3" xfId="0" applyFont="1" applyFill="1" applyBorder="1"/>
    <xf numFmtId="0" fontId="0" fillId="3" borderId="0" xfId="0" applyFill="1"/>
    <xf numFmtId="166" fontId="0" fillId="2" borderId="0" xfId="0" applyNumberFormat="1" applyFill="1" applyBorder="1"/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165" fontId="0" fillId="0" borderId="16" xfId="1" applyNumberFormat="1" applyFont="1" applyBorder="1"/>
    <xf numFmtId="0" fontId="2" fillId="4" borderId="17" xfId="1" applyNumberFormat="1" applyFont="1" applyFill="1" applyBorder="1" applyAlignment="1">
      <alignment horizontal="center"/>
    </xf>
    <xf numFmtId="165" fontId="2" fillId="4" borderId="18" xfId="0" applyNumberFormat="1" applyFont="1" applyFill="1" applyBorder="1"/>
    <xf numFmtId="0" fontId="0" fillId="0" borderId="15" xfId="0" applyBorder="1"/>
    <xf numFmtId="0" fontId="0" fillId="0" borderId="16" xfId="0" applyBorder="1"/>
    <xf numFmtId="0" fontId="2" fillId="4" borderId="17" xfId="0" applyFont="1" applyFill="1" applyBorder="1" applyAlignment="1">
      <alignment horizontal="center"/>
    </xf>
    <xf numFmtId="0" fontId="9" fillId="5" borderId="19" xfId="0" applyFont="1" applyFill="1" applyBorder="1"/>
    <xf numFmtId="164" fontId="9" fillId="5" borderId="20" xfId="0" applyNumberFormat="1" applyFont="1" applyFill="1" applyBorder="1"/>
    <xf numFmtId="165" fontId="2" fillId="4" borderId="17" xfId="0" applyNumberFormat="1" applyFont="1" applyFill="1" applyBorder="1"/>
    <xf numFmtId="164" fontId="9" fillId="5" borderId="19" xfId="0" applyNumberFormat="1" applyFont="1" applyFill="1" applyBorder="1"/>
    <xf numFmtId="0" fontId="2" fillId="3" borderId="0" xfId="0" applyFont="1" applyFill="1"/>
    <xf numFmtId="9" fontId="4" fillId="0" borderId="0" xfId="2" applyFont="1" applyAlignment="1">
      <alignment horizontal="left"/>
    </xf>
    <xf numFmtId="0" fontId="0" fillId="0" borderId="15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7" xfId="0" applyBorder="1" applyAlignment="1">
      <alignment horizontal="left"/>
    </xf>
    <xf numFmtId="164" fontId="0" fillId="0" borderId="1" xfId="1" applyFont="1" applyFill="1" applyBorder="1"/>
    <xf numFmtId="164" fontId="0" fillId="0" borderId="18" xfId="1" applyFont="1" applyFill="1" applyBorder="1"/>
    <xf numFmtId="0" fontId="4" fillId="7" borderId="0" xfId="0" applyFont="1" applyFill="1" applyProtection="1">
      <protection locked="0"/>
    </xf>
    <xf numFmtId="0" fontId="4" fillId="7" borderId="0" xfId="0" applyFont="1" applyFill="1" applyAlignment="1" applyProtection="1">
      <alignment horizontal="left"/>
      <protection locked="0"/>
    </xf>
    <xf numFmtId="17" fontId="4" fillId="7" borderId="0" xfId="0" applyNumberFormat="1" applyFont="1" applyFill="1" applyAlignment="1" applyProtection="1">
      <alignment horizontal="left"/>
      <protection locked="0"/>
    </xf>
    <xf numFmtId="166" fontId="4" fillId="7" borderId="0" xfId="2" applyNumberFormat="1" applyFont="1" applyFill="1" applyAlignment="1" applyProtection="1">
      <alignment horizontal="left"/>
      <protection locked="0"/>
    </xf>
    <xf numFmtId="165" fontId="0" fillId="7" borderId="0" xfId="1" applyNumberFormat="1" applyFont="1" applyFill="1" applyProtection="1">
      <protection locked="0"/>
    </xf>
    <xf numFmtId="0" fontId="0" fillId="7" borderId="15" xfId="0" applyFill="1" applyBorder="1" applyAlignment="1" applyProtection="1">
      <alignment horizontal="center"/>
      <protection locked="0"/>
    </xf>
    <xf numFmtId="9" fontId="0" fillId="7" borderId="0" xfId="2" applyFont="1" applyFill="1" applyBorder="1" applyAlignment="1" applyProtection="1">
      <alignment horizontal="center"/>
      <protection locked="0"/>
    </xf>
    <xf numFmtId="0" fontId="0" fillId="7" borderId="0" xfId="0" applyFill="1" applyProtection="1">
      <protection locked="0"/>
    </xf>
    <xf numFmtId="164" fontId="0" fillId="7" borderId="0" xfId="1" applyFont="1" applyFill="1" applyBorder="1" applyProtection="1">
      <protection locked="0"/>
    </xf>
    <xf numFmtId="164" fontId="0" fillId="7" borderId="16" xfId="1" applyFont="1" applyFill="1" applyBorder="1" applyProtection="1">
      <protection locked="0"/>
    </xf>
    <xf numFmtId="164" fontId="0" fillId="7" borderId="2" xfId="1" applyFont="1" applyFill="1" applyBorder="1" applyProtection="1">
      <protection locked="0"/>
    </xf>
    <xf numFmtId="164" fontId="0" fillId="7" borderId="22" xfId="1" applyFont="1" applyFill="1" applyBorder="1" applyProtection="1">
      <protection locked="0"/>
    </xf>
    <xf numFmtId="164" fontId="0" fillId="7" borderId="0" xfId="1" applyFont="1" applyFill="1" applyProtection="1">
      <protection locked="0"/>
    </xf>
    <xf numFmtId="0" fontId="0" fillId="7" borderId="0" xfId="0" applyFill="1" applyAlignment="1" applyProtection="1">
      <alignment horizontal="left"/>
      <protection locked="0"/>
    </xf>
    <xf numFmtId="0" fontId="9" fillId="5" borderId="14" xfId="0" applyFont="1" applyFill="1" applyBorder="1" applyAlignment="1">
      <alignment horizontal="center" wrapText="1"/>
    </xf>
    <xf numFmtId="0" fontId="9" fillId="5" borderId="7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442"/>
  <sheetViews>
    <sheetView tabSelected="1" workbookViewId="0">
      <selection activeCell="A18" sqref="A18"/>
    </sheetView>
  </sheetViews>
  <sheetFormatPr baseColWidth="10" defaultColWidth="11.42578125" defaultRowHeight="15" x14ac:dyDescent="0.25"/>
  <cols>
    <col min="1" max="1" width="27.140625" style="2" bestFit="1" customWidth="1"/>
    <col min="2" max="2" width="48.28515625" style="2" customWidth="1"/>
    <col min="3" max="16384" width="11.42578125" style="2"/>
  </cols>
  <sheetData>
    <row r="4" spans="1:2" x14ac:dyDescent="0.25">
      <c r="A4" s="3" t="s">
        <v>0</v>
      </c>
      <c r="B4" s="81" t="s">
        <v>16</v>
      </c>
    </row>
    <row r="5" spans="1:2" x14ac:dyDescent="0.25">
      <c r="A5" s="3" t="s">
        <v>1</v>
      </c>
      <c r="B5" s="81" t="s">
        <v>72</v>
      </c>
    </row>
    <row r="6" spans="1:2" x14ac:dyDescent="0.25">
      <c r="A6" s="4" t="s">
        <v>2</v>
      </c>
      <c r="B6" s="81" t="s">
        <v>16</v>
      </c>
    </row>
    <row r="7" spans="1:2" x14ac:dyDescent="0.25">
      <c r="A7" s="4" t="s">
        <v>52</v>
      </c>
      <c r="B7" s="81" t="s">
        <v>16</v>
      </c>
    </row>
    <row r="8" spans="1:2" x14ac:dyDescent="0.25">
      <c r="A8" s="4" t="s">
        <v>52</v>
      </c>
      <c r="B8" s="81" t="s">
        <v>16</v>
      </c>
    </row>
    <row r="9" spans="1:2" x14ac:dyDescent="0.25">
      <c r="A9" s="4" t="s">
        <v>52</v>
      </c>
      <c r="B9" s="81" t="s">
        <v>16</v>
      </c>
    </row>
    <row r="10" spans="1:2" x14ac:dyDescent="0.25">
      <c r="A10" s="4" t="s">
        <v>52</v>
      </c>
      <c r="B10" s="81" t="s">
        <v>16</v>
      </c>
    </row>
    <row r="11" spans="1:2" x14ac:dyDescent="0.25">
      <c r="A11" s="3" t="s">
        <v>5</v>
      </c>
      <c r="B11" s="82" t="s">
        <v>24</v>
      </c>
    </row>
    <row r="12" spans="1:2" x14ac:dyDescent="0.25">
      <c r="A12" s="3" t="s">
        <v>3</v>
      </c>
      <c r="B12" s="82" t="s">
        <v>73</v>
      </c>
    </row>
    <row r="13" spans="1:2" x14ac:dyDescent="0.25">
      <c r="A13" s="3" t="s">
        <v>7</v>
      </c>
      <c r="B13" s="83" t="s">
        <v>74</v>
      </c>
    </row>
    <row r="14" spans="1:2" x14ac:dyDescent="0.25">
      <c r="A14" s="3" t="s">
        <v>51</v>
      </c>
      <c r="B14" s="83" t="s">
        <v>74</v>
      </c>
    </row>
    <row r="15" spans="1:2" x14ac:dyDescent="0.25">
      <c r="A15" s="3" t="s">
        <v>47</v>
      </c>
      <c r="B15" s="81" t="s">
        <v>47</v>
      </c>
    </row>
    <row r="16" spans="1:2" x14ac:dyDescent="0.25">
      <c r="A16" s="3" t="s">
        <v>4</v>
      </c>
      <c r="B16" s="84" t="s">
        <v>75</v>
      </c>
    </row>
    <row r="18" spans="1:2" x14ac:dyDescent="0.25">
      <c r="A18" s="3" t="s">
        <v>48</v>
      </c>
      <c r="B18" s="75">
        <v>0.35</v>
      </c>
    </row>
    <row r="442" spans="2:2" x14ac:dyDescent="0.25">
      <c r="B442" s="1"/>
    </row>
  </sheetData>
  <sheetProtection algorithmName="SHA-512" hashValue="QTZ+b/dcpzGdC4XEK2T0LYO2WEYzjFYkHl5PxAkfTbTPbqklSr1oJnA1uVZ1Ubwc1T1dXQ/omcjmyTcZQffcfA==" saltValue="PH6Ikr6kQYnqFW0VrzyQX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pane xSplit="1" ySplit="7" topLeftCell="B11" activePane="bottomRight" state="frozen"/>
      <selection pane="topRight" activeCell="B1" sqref="B1"/>
      <selection pane="bottomLeft" activeCell="A7" sqref="A7"/>
      <selection pane="bottomRight" activeCell="E11" sqref="E11"/>
    </sheetView>
  </sheetViews>
  <sheetFormatPr baseColWidth="10" defaultRowHeight="15" x14ac:dyDescent="0.25"/>
  <cols>
    <col min="1" max="1" width="32.7109375" customWidth="1"/>
    <col min="2" max="2" width="22.7109375" customWidth="1"/>
    <col min="4" max="4" width="9.42578125" bestFit="1" customWidth="1"/>
    <col min="5" max="5" width="13.5703125" customWidth="1"/>
    <col min="6" max="6" width="12.42578125" customWidth="1"/>
    <col min="7" max="7" width="9.42578125" customWidth="1"/>
    <col min="8" max="8" width="13.5703125" customWidth="1"/>
    <col min="9" max="9" width="12.42578125" customWidth="1"/>
    <col min="10" max="10" width="9.42578125" bestFit="1" customWidth="1"/>
    <col min="11" max="11" width="13.85546875" customWidth="1"/>
    <col min="12" max="12" width="12.42578125" customWidth="1"/>
    <col min="13" max="13" width="9.42578125" bestFit="1" customWidth="1"/>
    <col min="14" max="14" width="13.85546875" customWidth="1"/>
    <col min="15" max="15" width="12.42578125" customWidth="1"/>
    <col min="16" max="16" width="9.42578125" bestFit="1" customWidth="1"/>
    <col min="17" max="17" width="13.5703125" customWidth="1"/>
    <col min="18" max="18" width="12.42578125" customWidth="1"/>
    <col min="19" max="19" width="9.42578125" bestFit="1" customWidth="1"/>
    <col min="20" max="20" width="13.7109375" customWidth="1"/>
    <col min="21" max="21" width="11.140625" customWidth="1"/>
    <col min="22" max="22" width="9.42578125" bestFit="1" customWidth="1"/>
    <col min="23" max="23" width="15.5703125" customWidth="1"/>
  </cols>
  <sheetData>
    <row r="1" spans="1:23" x14ac:dyDescent="0.25">
      <c r="A1" s="27" t="s">
        <v>6</v>
      </c>
      <c r="B1" s="28"/>
      <c r="C1" s="28"/>
      <c r="D1" s="28"/>
      <c r="E1" s="28"/>
      <c r="F1" s="28"/>
      <c r="G1" s="27" t="s">
        <v>8</v>
      </c>
      <c r="H1" s="29"/>
      <c r="I1" s="29"/>
      <c r="J1" s="28"/>
      <c r="K1" s="30" t="s">
        <v>47</v>
      </c>
      <c r="L1" s="30"/>
      <c r="M1" s="28" t="str">
        <f>'Basic Info'!B15</f>
        <v>Currency</v>
      </c>
      <c r="N1" s="28"/>
      <c r="O1" s="28"/>
      <c r="P1" s="29"/>
      <c r="Q1" s="29"/>
      <c r="R1" s="29"/>
      <c r="S1" s="29"/>
      <c r="T1" s="29"/>
      <c r="U1" s="29"/>
      <c r="V1" s="29"/>
      <c r="W1" s="29"/>
    </row>
    <row r="2" spans="1:23" x14ac:dyDescent="0.25">
      <c r="A2" s="28" t="str">
        <f>'Basic Info'!B5</f>
        <v>Title</v>
      </c>
      <c r="B2" s="28"/>
      <c r="C2" s="28"/>
      <c r="D2" s="28"/>
      <c r="E2" s="28"/>
      <c r="F2" s="28"/>
      <c r="G2" s="31" t="s">
        <v>9</v>
      </c>
      <c r="H2" s="29"/>
      <c r="I2" s="29"/>
      <c r="J2" s="32" t="str">
        <f>'Basic Info'!B13</f>
        <v>Month-year</v>
      </c>
      <c r="K2" s="28"/>
      <c r="L2" s="28"/>
      <c r="M2" s="28"/>
      <c r="N2" s="28"/>
      <c r="O2" s="28"/>
      <c r="P2" s="29"/>
      <c r="Q2" s="29"/>
      <c r="R2" s="29"/>
      <c r="S2" s="29"/>
      <c r="T2" s="29"/>
      <c r="U2" s="29"/>
      <c r="V2" s="29"/>
      <c r="W2" s="29"/>
    </row>
    <row r="3" spans="1:23" x14ac:dyDescent="0.25">
      <c r="A3" s="28" t="str">
        <f>'Basic Info'!B6</f>
        <v>Name</v>
      </c>
      <c r="B3" s="28"/>
      <c r="C3" s="28"/>
      <c r="D3" s="28"/>
      <c r="E3" s="28"/>
      <c r="F3" s="28"/>
      <c r="G3" s="31" t="s">
        <v>10</v>
      </c>
      <c r="H3" s="29"/>
      <c r="I3" s="29"/>
      <c r="J3" s="27" t="s">
        <v>11</v>
      </c>
      <c r="K3" s="32" t="str">
        <f>J2</f>
        <v>Month-year</v>
      </c>
      <c r="L3" s="32"/>
      <c r="M3" s="30" t="s">
        <v>13</v>
      </c>
      <c r="N3" s="32" t="e">
        <f>J2+(30.2*'Basic Info'!B11)</f>
        <v>#VALUE!</v>
      </c>
      <c r="O3" s="32"/>
      <c r="P3" s="29"/>
      <c r="Q3" s="29"/>
      <c r="R3" s="29"/>
      <c r="S3" s="29"/>
      <c r="T3" s="29"/>
      <c r="U3" s="29"/>
      <c r="V3" s="29"/>
      <c r="W3" s="29"/>
    </row>
    <row r="4" spans="1:23" x14ac:dyDescent="0.25">
      <c r="A4" s="33" t="str">
        <f>'Basic Info'!B4</f>
        <v>Name</v>
      </c>
      <c r="B4" s="33"/>
      <c r="C4" s="33"/>
      <c r="D4" s="33"/>
      <c r="E4" s="33"/>
      <c r="F4" s="33"/>
      <c r="G4" s="34" t="s">
        <v>12</v>
      </c>
      <c r="H4" s="33"/>
      <c r="I4" s="33"/>
      <c r="J4" s="35" t="str">
        <f>'Basic Info'!B16</f>
        <v>%</v>
      </c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5" spans="1:23" x14ac:dyDescent="0.25">
      <c r="A5" s="28"/>
      <c r="B5" s="28"/>
      <c r="C5" s="28"/>
      <c r="D5" s="28"/>
      <c r="E5" s="28"/>
      <c r="F5" s="28"/>
      <c r="G5" s="31"/>
      <c r="H5" s="28"/>
      <c r="I5" s="28"/>
      <c r="J5" s="54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ht="15.75" x14ac:dyDescent="0.25">
      <c r="B6" s="95" t="s">
        <v>66</v>
      </c>
      <c r="C6" s="96" t="s">
        <v>55</v>
      </c>
      <c r="D6" s="97"/>
      <c r="E6" s="98"/>
      <c r="F6" s="96" t="s">
        <v>57</v>
      </c>
      <c r="G6" s="97"/>
      <c r="H6" s="98"/>
      <c r="I6" s="96" t="s">
        <v>58</v>
      </c>
      <c r="J6" s="97"/>
      <c r="K6" s="98"/>
      <c r="L6" s="96" t="s">
        <v>59</v>
      </c>
      <c r="M6" s="97"/>
      <c r="N6" s="98"/>
      <c r="O6" s="96" t="s">
        <v>60</v>
      </c>
      <c r="P6" s="97"/>
      <c r="Q6" s="98"/>
      <c r="R6" s="96" t="s">
        <v>61</v>
      </c>
      <c r="S6" s="97"/>
      <c r="T6" s="98"/>
      <c r="U6" s="96" t="s">
        <v>62</v>
      </c>
      <c r="V6" s="97"/>
      <c r="W6" s="98"/>
    </row>
    <row r="7" spans="1:23" ht="15.75" x14ac:dyDescent="0.25">
      <c r="A7" s="23" t="s">
        <v>14</v>
      </c>
      <c r="B7" s="95"/>
      <c r="C7" s="58" t="s">
        <v>24</v>
      </c>
      <c r="D7" s="59" t="s">
        <v>25</v>
      </c>
      <c r="E7" s="60" t="s">
        <v>56</v>
      </c>
      <c r="F7" s="55" t="s">
        <v>24</v>
      </c>
      <c r="G7" s="56" t="s">
        <v>25</v>
      </c>
      <c r="H7" s="57" t="s">
        <v>56</v>
      </c>
      <c r="I7" s="58" t="s">
        <v>24</v>
      </c>
      <c r="J7" s="59" t="s">
        <v>25</v>
      </c>
      <c r="K7" s="60" t="s">
        <v>56</v>
      </c>
      <c r="L7" s="55" t="s">
        <v>24</v>
      </c>
      <c r="M7" s="56" t="s">
        <v>25</v>
      </c>
      <c r="N7" s="57" t="s">
        <v>56</v>
      </c>
      <c r="O7" s="58" t="s">
        <v>24</v>
      </c>
      <c r="P7" s="59" t="s">
        <v>25</v>
      </c>
      <c r="Q7" s="60" t="s">
        <v>56</v>
      </c>
      <c r="R7" s="55" t="s">
        <v>24</v>
      </c>
      <c r="S7" s="56" t="s">
        <v>25</v>
      </c>
      <c r="T7" s="57" t="s">
        <v>56</v>
      </c>
      <c r="U7" s="58" t="s">
        <v>24</v>
      </c>
      <c r="V7" s="59" t="s">
        <v>25</v>
      </c>
      <c r="W7" s="60" t="s">
        <v>56</v>
      </c>
    </row>
    <row r="8" spans="1:23" x14ac:dyDescent="0.25">
      <c r="A8" s="5" t="s">
        <v>15</v>
      </c>
      <c r="C8" s="61"/>
      <c r="D8" s="62"/>
      <c r="E8" s="63"/>
      <c r="I8" s="61"/>
      <c r="J8" s="62"/>
      <c r="K8" s="63"/>
      <c r="O8" s="61"/>
      <c r="P8" s="62"/>
      <c r="Q8" s="63"/>
      <c r="U8" s="61"/>
      <c r="V8" s="62"/>
      <c r="W8" s="63"/>
    </row>
    <row r="9" spans="1:23" x14ac:dyDescent="0.25">
      <c r="A9" s="53" t="str">
        <f>IF(ISBLANK('Basic Info'!B6),"Name",'Basic Info'!B6)</f>
        <v>Name</v>
      </c>
      <c r="B9" s="85">
        <v>0</v>
      </c>
      <c r="C9" s="86">
        <v>0</v>
      </c>
      <c r="D9" s="87">
        <v>0</v>
      </c>
      <c r="E9" s="64">
        <f>IF(C9&lt;12,$B9*C9*D9,$B9*D9*12)</f>
        <v>0</v>
      </c>
      <c r="F9" s="86">
        <v>0</v>
      </c>
      <c r="G9" s="87">
        <v>0</v>
      </c>
      <c r="H9" s="64">
        <f>IF(E9=0,$B9*F9*G9,($B9*(1+'Basic Info'!$B$16))*F9*G9)</f>
        <v>0</v>
      </c>
      <c r="I9" s="86">
        <v>0</v>
      </c>
      <c r="J9" s="87">
        <v>0</v>
      </c>
      <c r="K9" s="64">
        <f>IF(E9+H9=0,$B9*I9*J9,(IF(E9=0,($B9*(1+'Basic Info'!$B$16))*I9*J9,($B9*(1+('Basic Info'!$B$16*2)))*I9*J9)))</f>
        <v>0</v>
      </c>
      <c r="L9" s="86">
        <v>0</v>
      </c>
      <c r="M9" s="87">
        <v>0</v>
      </c>
      <c r="N9" s="64">
        <f>IF(E9+H9+K9=0,$B9*L9*M9,(IF(E9+H9=0,($B9*(1+'Basic Info'!$B$16))*L9*M9,(IF(E9=0,($B9*(1+('Basic Info'!$B$16*2)))*L9*M9,($B9*(1+('Basic Info'!$B$16*3)))*L9*M9)))))</f>
        <v>0</v>
      </c>
      <c r="O9" s="86">
        <v>0</v>
      </c>
      <c r="P9" s="87">
        <v>0</v>
      </c>
      <c r="Q9" s="64">
        <f>IF(E9+H9+K9+N9=0,$B9*O9*P9,(IF(E9+H9+K9=0,($B9*(1+'Basic Info'!$B$16))*O9*P9,(IF(E9+H9=0,($B9*(1+('Basic Info'!$B$16*2)))*O9*P9,(IF(E9=0,($B9*(1+('Basic Info'!$B$16*3)))*O9*P9,($B9*(1+('Basic Info'!$B$16*4)))*O9*P9)))))))</f>
        <v>0</v>
      </c>
      <c r="R9" s="86">
        <v>0</v>
      </c>
      <c r="S9" s="87">
        <v>0</v>
      </c>
      <c r="T9" s="64">
        <f>IF(E9+H9+K9+N9+Q9=0,$B9*R9*S9,(IF(E9+H9+K9+N9=0,($B9*(1+'Basic Info'!$B$16))*R9*S9,(IF(E9+H9+K9=0,($B9*(1+('Basic Info'!$B$16*2)))*R9*S9,(IF(E9+H9=0,($B9*(1+('Basic Info'!$B$16*3)))*R9*S9,(IF(E9=0,($B9*(1+('Basic Info'!$B$16*4)))*R9*S9,($B9*(1+('Basic Info'!$B$16*5)))*R9*S9)))))))))</f>
        <v>0</v>
      </c>
      <c r="U9" s="86">
        <v>0</v>
      </c>
      <c r="V9" s="87">
        <v>0</v>
      </c>
      <c r="W9" s="64">
        <f>IF(E9+H9+K9+N9+Q9+T9=0,$B9*U9*V9,(IF(E9+H9+K9+N9+Q9=0,($B9*(1+'Basic Info'!$B$16))*U9*V9,(IF(E9+H9+K9+N9=0,($B9*(1+('Basic Info'!$B$16*2)))*U9*V9,(IF(E9+H9+K9=0,($B9*(1+('Basic Info'!$B$16*3)))*U9*V9,(IF(E9+H9=0,($B9*(1+('Basic Info'!$B$16*4)))*U9*V9,(IF(E9=0,($B9*(1+('Basic Info'!$B$16*5)))*U9*V9,($B9*(1+('Basic Info'!$B$16*6)))*U9*V9)))))))))))</f>
        <v>0</v>
      </c>
    </row>
    <row r="10" spans="1:23" x14ac:dyDescent="0.25">
      <c r="A10" s="53" t="str">
        <f>IF(ISBLANK('Basic Info'!B7),"Name",'Basic Info'!B7)</f>
        <v>Name</v>
      </c>
      <c r="B10" s="85">
        <v>0</v>
      </c>
      <c r="C10" s="86">
        <v>0</v>
      </c>
      <c r="D10" s="87">
        <v>0</v>
      </c>
      <c r="E10" s="64">
        <f t="shared" ref="E10:E13" si="0">IF(C10&lt;12,$B10*C10*D10,$B10*D10*12)</f>
        <v>0</v>
      </c>
      <c r="F10" s="86">
        <v>0</v>
      </c>
      <c r="G10" s="87">
        <v>0</v>
      </c>
      <c r="H10" s="64">
        <f>IF(E10=0,$B10*F10*G10,($B10*(1+'Basic Info'!$B$16))*F10*G10)</f>
        <v>0</v>
      </c>
      <c r="I10" s="86">
        <v>0</v>
      </c>
      <c r="J10" s="87">
        <v>0</v>
      </c>
      <c r="K10" s="64">
        <f>IF(E10+H10=0,$B10*I10*J10,(IF(E10=0,($B10*(1+'Basic Info'!$B$16))*I10*J10,($B10*(1+('Basic Info'!$B$16*2)))*I10*J10)))</f>
        <v>0</v>
      </c>
      <c r="L10" s="86">
        <v>0</v>
      </c>
      <c r="M10" s="87">
        <v>0</v>
      </c>
      <c r="N10" s="64">
        <f>IF(E10+H10+K10=0,$B10*L10*M10,(IF(E10+H10=0,($B10*(1+'Basic Info'!$B$16))*L10*M10,(IF(E10=0,($B10*(1+('Basic Info'!$B$16*2)))*L10*M10,($B10*(1+('Basic Info'!$B$16*3)))*L10*M10)))))</f>
        <v>0</v>
      </c>
      <c r="O10" s="86">
        <v>0</v>
      </c>
      <c r="P10" s="87">
        <v>0</v>
      </c>
      <c r="Q10" s="64">
        <f>IF(E10+H10+K10+N10=0,$B10*O10*P10,(IF(E10+H10+K10=0,($B10*(1+'Basic Info'!$B$16))*O10*P10,(IF(E10+H10=0,($B10*(1+('Basic Info'!$B$16*2)))*O10*P10,(IF(E10=0,($B10*(1+('Basic Info'!$B$16*3)))*O10*P10,($B10*(1+('Basic Info'!$B$16*4)))*O10*P10)))))))</f>
        <v>0</v>
      </c>
      <c r="R10" s="86">
        <v>0</v>
      </c>
      <c r="S10" s="87">
        <v>0</v>
      </c>
      <c r="T10" s="64">
        <f>IF(E10+H10+K10+N10+Q10=0,$B10*R10*S10,(IF(E10+H10+K10+N10=0,($B10*(1+'Basic Info'!$B$16))*R10*S10,(IF(E10+H10+K10=0,($B10*(1+('Basic Info'!$B$16*2)))*R10*S10,(IF(E10+H10=0,($B10*(1+('Basic Info'!$B$16*3)))*R10*S10,(IF(E10=0,($B10*(1+('Basic Info'!$B$16*4)))*R10*S10,($B10*(1+('Basic Info'!$B$16*5)))*R10*S10)))))))))</f>
        <v>0</v>
      </c>
      <c r="U10" s="86">
        <v>0</v>
      </c>
      <c r="V10" s="87">
        <v>0</v>
      </c>
      <c r="W10" s="64">
        <f>IF(E10+H10+K10+N10+Q10+T10=0,$B10*U10*V10,(IF(E10+H10+K10+N10+Q10=0,($B10*(1+'Basic Info'!$B$16))*U10*V10,(IF(E10+H10+K10+N10=0,($B10*(1+('Basic Info'!$B$16*2)))*U10*V10,(IF(E10+H10+K10=0,($B10*(1+('Basic Info'!$B$16*3)))*U10*V10,(IF(E10+H10=0,($B10*(1+('Basic Info'!$B$16*4)))*U10*V10,(IF(E10=0,($B10*(1+('Basic Info'!$B$16*5)))*U10*V10,($B10*(1+('Basic Info'!$B$16*6)))*U10*V10)))))))))))</f>
        <v>0</v>
      </c>
    </row>
    <row r="11" spans="1:23" x14ac:dyDescent="0.25">
      <c r="A11" s="53" t="str">
        <f>IF(ISBLANK('Basic Info'!B8),"Name",'Basic Info'!B8)</f>
        <v>Name</v>
      </c>
      <c r="B11" s="85">
        <v>0</v>
      </c>
      <c r="C11" s="86">
        <v>0</v>
      </c>
      <c r="D11" s="87">
        <v>0</v>
      </c>
      <c r="E11" s="64">
        <f t="shared" si="0"/>
        <v>0</v>
      </c>
      <c r="F11" s="86">
        <v>0</v>
      </c>
      <c r="G11" s="87">
        <v>0</v>
      </c>
      <c r="H11" s="64">
        <f>IF(E11=0,$B11*F11*G11,($B11*(1+'Basic Info'!$B$16))*F11*G11)</f>
        <v>0</v>
      </c>
      <c r="I11" s="86">
        <v>0</v>
      </c>
      <c r="J11" s="87">
        <v>0</v>
      </c>
      <c r="K11" s="64">
        <f>IF(E11+H11=0,$B11*I11*J11,(IF(E11=0,($B11*(1+'Basic Info'!$B$16))*I11*J11,($B11*(1+('Basic Info'!$B$16*2)))*I11*J11)))</f>
        <v>0</v>
      </c>
      <c r="L11" s="86">
        <v>0</v>
      </c>
      <c r="M11" s="87">
        <v>0</v>
      </c>
      <c r="N11" s="64">
        <f>IF(E11+H11+K11=0,$B11*L11*M11,(IF(E11+H11=0,($B11*(1+'Basic Info'!$B$16))*L11*M11,(IF(E11=0,($B11*(1+('Basic Info'!$B$16*2)))*L11*M11,($B11*(1+('Basic Info'!$B$16*3)))*L11*M11)))))</f>
        <v>0</v>
      </c>
      <c r="O11" s="86">
        <v>0</v>
      </c>
      <c r="P11" s="87">
        <v>0</v>
      </c>
      <c r="Q11" s="64">
        <f>IF(E11+H11+K11+N11=0,$B11*O11*P11,(IF(E11+H11+K11=0,($B11*(1+'Basic Info'!$B$16))*O11*P11,(IF(E11+H11=0,($B11*(1+('Basic Info'!$B$16*2)))*O11*P11,(IF(E11=0,($B11*(1+('Basic Info'!$B$16*3)))*O11*P11,($B11*(1+('Basic Info'!$B$16*4)))*O11*P11)))))))</f>
        <v>0</v>
      </c>
      <c r="R11" s="86">
        <v>0</v>
      </c>
      <c r="S11" s="87">
        <v>0</v>
      </c>
      <c r="T11" s="64">
        <f>IF(E11+H11+K11+N11+Q11=0,$B11*R11*S11,(IF(E11+H11+K11+N11=0,($B11*(1+'Basic Info'!$B$16))*R11*S11,(IF(E11+H11+K11=0,($B11*(1+('Basic Info'!$B$16*2)))*R11*S11,(IF(E11+H11=0,($B11*(1+('Basic Info'!$B$16*3)))*R11*S11,(IF(E11=0,($B11*(1+('Basic Info'!$B$16*4)))*R11*S11,($B11*(1+('Basic Info'!$B$16*5)))*R11*S11)))))))))</f>
        <v>0</v>
      </c>
      <c r="U11" s="86">
        <v>0</v>
      </c>
      <c r="V11" s="87">
        <v>0</v>
      </c>
      <c r="W11" s="64">
        <f>IF(E11+H11+K11+N11+Q11+T11=0,$B11*U11*V11,(IF(E11+H11+K11+N11+Q11=0,($B11*(1+'Basic Info'!$B$16))*U11*V11,(IF(E11+H11+K11+N11=0,($B11*(1+('Basic Info'!$B$16*2)))*U11*V11,(IF(E11+H11+K11=0,($B11*(1+('Basic Info'!$B$16*3)))*U11*V11,(IF(E11+H11=0,($B11*(1+('Basic Info'!$B$16*4)))*U11*V11,(IF(E11=0,($B11*(1+('Basic Info'!$B$16*5)))*U11*V11,($B11*(1+('Basic Info'!$B$16*6)))*U11*V11)))))))))))</f>
        <v>0</v>
      </c>
    </row>
    <row r="12" spans="1:23" x14ac:dyDescent="0.25">
      <c r="A12" s="53" t="str">
        <f>IF(ISBLANK('Basic Info'!B9),"Name",'Basic Info'!B9)</f>
        <v>Name</v>
      </c>
      <c r="B12" s="85">
        <v>0</v>
      </c>
      <c r="C12" s="86">
        <v>0</v>
      </c>
      <c r="D12" s="87">
        <v>0</v>
      </c>
      <c r="E12" s="64">
        <f t="shared" si="0"/>
        <v>0</v>
      </c>
      <c r="F12" s="86">
        <v>0</v>
      </c>
      <c r="G12" s="87">
        <v>0</v>
      </c>
      <c r="H12" s="64">
        <f>IF(E12=0,$B12*F12*G12,($B12*(1+'Basic Info'!$B$16))*F12*G12)</f>
        <v>0</v>
      </c>
      <c r="I12" s="86">
        <v>0</v>
      </c>
      <c r="J12" s="87">
        <v>0</v>
      </c>
      <c r="K12" s="64">
        <f>IF(E12+H12=0,$B12*I12*J12,(IF(E12=0,($B12*(1+'Basic Info'!$B$16))*I12*J12,($B12*(1+('Basic Info'!$B$16*2)))*I12*J12)))</f>
        <v>0</v>
      </c>
      <c r="L12" s="86">
        <v>0</v>
      </c>
      <c r="M12" s="87">
        <v>0</v>
      </c>
      <c r="N12" s="64">
        <f>IF(E12+H12+K12=0,$B12*L12*M12,(IF(E12+H12=0,($B12*(1+'Basic Info'!$B$16))*L12*M12,(IF(E12=0,($B12*(1+('Basic Info'!$B$16*2)))*L12*M12,($B12*(1+('Basic Info'!$B$16*3)))*L12*M12)))))</f>
        <v>0</v>
      </c>
      <c r="O12" s="86">
        <v>0</v>
      </c>
      <c r="P12" s="87">
        <v>0</v>
      </c>
      <c r="Q12" s="64">
        <f>IF(E12+H12+K12+N12=0,$B12*O12*P12,(IF(E12+H12+K12=0,($B12*(1+'Basic Info'!$B$16))*O12*P12,(IF(E12+H12=0,($B12*(1+('Basic Info'!$B$16*2)))*O12*P12,(IF(E12=0,($B12*(1+('Basic Info'!$B$16*3)))*O12*P12,($B12*(1+('Basic Info'!$B$16*4)))*O12*P12)))))))</f>
        <v>0</v>
      </c>
      <c r="R12" s="86">
        <v>0</v>
      </c>
      <c r="S12" s="87">
        <v>0</v>
      </c>
      <c r="T12" s="64">
        <f>IF(E12+H12+K12+N12+Q12=0,$B12*R12*S12,(IF(E12+H12+K12+N12=0,($B12*(1+'Basic Info'!$B$16))*R12*S12,(IF(E12+H12+K12=0,($B12*(1+('Basic Info'!$B$16*2)))*R12*S12,(IF(E12+H12=0,($B12*(1+('Basic Info'!$B$16*3)))*R12*S12,(IF(E12=0,($B12*(1+('Basic Info'!$B$16*4)))*R12*S12,($B12*(1+('Basic Info'!$B$16*5)))*R12*S12)))))))))</f>
        <v>0</v>
      </c>
      <c r="U12" s="86">
        <v>0</v>
      </c>
      <c r="V12" s="87">
        <v>0</v>
      </c>
      <c r="W12" s="64">
        <f>IF(E12+H12+K12+N12+Q12+T12=0,$B12*U12*V12,(IF(E12+H12+K12+N12+Q12=0,($B12*(1+'Basic Info'!$B$16))*U12*V12,(IF(E12+H12+K12+N12=0,($B12*(1+('Basic Info'!$B$16*2)))*U12*V12,(IF(E12+H12+K12=0,($B12*(1+('Basic Info'!$B$16*3)))*U12*V12,(IF(E12+H12=0,($B12*(1+('Basic Info'!$B$16*4)))*U12*V12,(IF(E12=0,($B12*(1+('Basic Info'!$B$16*5)))*U12*V12,($B12*(1+('Basic Info'!$B$16*6)))*U12*V12)))))))))))</f>
        <v>0</v>
      </c>
    </row>
    <row r="13" spans="1:23" x14ac:dyDescent="0.25">
      <c r="A13" s="53" t="str">
        <f>IF(ISBLANK('Basic Info'!B10),"Name",'Basic Info'!B10)</f>
        <v>Name</v>
      </c>
      <c r="B13" s="85">
        <v>0</v>
      </c>
      <c r="C13" s="86">
        <v>0</v>
      </c>
      <c r="D13" s="87">
        <v>0</v>
      </c>
      <c r="E13" s="64">
        <f t="shared" si="0"/>
        <v>0</v>
      </c>
      <c r="F13" s="86">
        <v>0</v>
      </c>
      <c r="G13" s="87">
        <v>0</v>
      </c>
      <c r="H13" s="64">
        <f>IF(E13=0,$B13*F13*G13,($B13*(1+'Basic Info'!$B$16))*F13*G13)</f>
        <v>0</v>
      </c>
      <c r="I13" s="86">
        <v>0</v>
      </c>
      <c r="J13" s="87">
        <v>0</v>
      </c>
      <c r="K13" s="64">
        <f>IF(E13+H13=0,$B13*I13*J13,(IF(E13=0,($B13*(1+'Basic Info'!$B$16))*I13*J13,($B13*(1+('Basic Info'!$B$16*2)))*I13*J13)))</f>
        <v>0</v>
      </c>
      <c r="L13" s="86">
        <v>0</v>
      </c>
      <c r="M13" s="87">
        <v>0</v>
      </c>
      <c r="N13" s="64">
        <f>IF(E13+H13+K13=0,$B13*L13*M13,(IF(E13+H13=0,($B13*(1+'Basic Info'!$B$16))*L13*M13,(IF(E13=0,($B13*(1+('Basic Info'!$B$16*2)))*L13*M13,($B13*(1+('Basic Info'!$B$16*3)))*L13*M13)))))</f>
        <v>0</v>
      </c>
      <c r="O13" s="86">
        <v>0</v>
      </c>
      <c r="P13" s="87">
        <v>0</v>
      </c>
      <c r="Q13" s="64">
        <f>IF(E13+H13+K13+N13=0,$B13*O13*P13,(IF(E13+H13+K13=0,($B13*(1+'Basic Info'!$B$16))*O13*P13,(IF(E13+H13=0,($B13*(1+('Basic Info'!$B$16*2)))*O13*P13,(IF(E13=0,($B13*(1+('Basic Info'!$B$16*3)))*O13*P13,($B13*(1+('Basic Info'!$B$16*4)))*O13*P13)))))))</f>
        <v>0</v>
      </c>
      <c r="R13" s="86">
        <v>0</v>
      </c>
      <c r="S13" s="87">
        <v>0</v>
      </c>
      <c r="T13" s="64">
        <f>IF(E13+H13+K13+N13+Q13=0,$B13*R13*S13,(IF(E13+H13+K13+N13=0,($B13*(1+'Basic Info'!$B$16))*R13*S13,(IF(E13+H13+K13=0,($B13*(1+('Basic Info'!$B$16*2)))*R13*S13,(IF(E13+H13=0,($B13*(1+('Basic Info'!$B$16*3)))*R13*S13,(IF(E13=0,($B13*(1+('Basic Info'!$B$16*4)))*R13*S13,($B13*(1+('Basic Info'!$B$16*5)))*R13*S13)))))))))</f>
        <v>0</v>
      </c>
      <c r="U13" s="86">
        <v>0</v>
      </c>
      <c r="V13" s="87">
        <v>0</v>
      </c>
      <c r="W13" s="64">
        <f>IF(E13+H13+K13+N13+Q13+T13=0,$B13*U13*V13,(IF(E13+H13+K13+N13+Q13=0,($B13*(1+'Basic Info'!$B$16))*U13*V13,(IF(E13+H13+K13+N13=0,($B13*(1+('Basic Info'!$B$16*2)))*U13*V13,(IF(E13+H13+K13=0,($B13*(1+('Basic Info'!$B$16*3)))*U13*V13,(IF(E13+H13=0,($B13*(1+('Basic Info'!$B$16*4)))*U13*V13,(IF(E13=0,($B13*(1+('Basic Info'!$B$16*5)))*U13*V13,($B13*(1+('Basic Info'!$B$16*6)))*U13*V13)))))))))))</f>
        <v>0</v>
      </c>
    </row>
    <row r="14" spans="1:23" x14ac:dyDescent="0.25">
      <c r="A14" s="19" t="s">
        <v>18</v>
      </c>
      <c r="B14" s="20">
        <f>SUM(B9:B13)</f>
        <v>0</v>
      </c>
      <c r="C14" s="65">
        <f>SUM(C9:C13)</f>
        <v>0</v>
      </c>
      <c r="D14" s="19"/>
      <c r="E14" s="66">
        <f>SUM(E9:E13)</f>
        <v>0</v>
      </c>
      <c r="F14" s="22"/>
      <c r="G14" s="19"/>
      <c r="H14" s="22">
        <f>SUM(H9:H13)</f>
        <v>0</v>
      </c>
      <c r="I14" s="72"/>
      <c r="J14" s="19"/>
      <c r="K14" s="66">
        <f>SUM(K9:K13)</f>
        <v>0</v>
      </c>
      <c r="L14" s="22"/>
      <c r="M14" s="19"/>
      <c r="N14" s="22">
        <f>SUM(N9:N13)</f>
        <v>0</v>
      </c>
      <c r="O14" s="72"/>
      <c r="P14" s="19"/>
      <c r="Q14" s="66">
        <f>SUM(Q9:Q13)</f>
        <v>0</v>
      </c>
      <c r="R14" s="22"/>
      <c r="S14" s="19"/>
      <c r="T14" s="22">
        <f>SUM(T9:T13)</f>
        <v>0</v>
      </c>
      <c r="U14" s="72"/>
      <c r="V14" s="19"/>
      <c r="W14" s="66">
        <f>SUM(W9:W13)</f>
        <v>0</v>
      </c>
    </row>
    <row r="15" spans="1:23" x14ac:dyDescent="0.25">
      <c r="C15" s="67"/>
      <c r="D15" s="6"/>
      <c r="E15" s="68"/>
      <c r="I15" s="67"/>
      <c r="J15" s="6"/>
      <c r="K15" s="68"/>
      <c r="O15" s="67"/>
      <c r="P15" s="6"/>
      <c r="Q15" s="68"/>
      <c r="U15" s="67"/>
      <c r="V15" s="6"/>
      <c r="W15" s="68"/>
    </row>
    <row r="16" spans="1:23" x14ac:dyDescent="0.25">
      <c r="A16" s="74" t="s">
        <v>19</v>
      </c>
      <c r="C16" s="67"/>
      <c r="D16" s="6"/>
      <c r="E16" s="68"/>
      <c r="I16" s="67"/>
      <c r="J16" s="6"/>
      <c r="K16" s="68"/>
      <c r="O16" s="67"/>
      <c r="P16" s="6"/>
      <c r="Q16" s="68"/>
      <c r="U16" s="67"/>
      <c r="V16" s="6"/>
      <c r="W16" s="68"/>
    </row>
    <row r="17" spans="1:23" x14ac:dyDescent="0.25">
      <c r="A17" s="88" t="s">
        <v>16</v>
      </c>
      <c r="B17" s="85">
        <v>0</v>
      </c>
      <c r="C17" s="86">
        <v>0</v>
      </c>
      <c r="D17" s="87">
        <v>0</v>
      </c>
      <c r="E17" s="64">
        <f>IF(C17&lt;12,$B17*C17*D17,$B17*D17*12)</f>
        <v>0</v>
      </c>
      <c r="F17" s="86">
        <v>0</v>
      </c>
      <c r="G17" s="87">
        <v>0</v>
      </c>
      <c r="H17" s="64">
        <f>IF(E17=0,$B17*F17*G17,($B17*(1+'Basic Info'!$B$16))*F17*G17)</f>
        <v>0</v>
      </c>
      <c r="I17" s="86">
        <v>0</v>
      </c>
      <c r="J17" s="87">
        <v>0</v>
      </c>
      <c r="K17" s="64">
        <f>IF(E17+H17=0,$B17*I17*J17,(IF(E17=0,($B17*(1+'Basic Info'!$B$16))*I17*J17,($B17*(1+('Basic Info'!$B$16*2)))*I17*J17)))</f>
        <v>0</v>
      </c>
      <c r="L17" s="86">
        <v>0</v>
      </c>
      <c r="M17" s="87">
        <v>0</v>
      </c>
      <c r="N17" s="64">
        <f>IF(E17+H17+K17=0,$B17*L17*M17,(IF(E17+H17=0,($B17*(1+'Basic Info'!$B$16))*L17*M17,(IF(E17=0,($B17*(1+('Basic Info'!$B$16*2)))*L17*M17,($B17*(1+('Basic Info'!$B$16*3)))*L17*M17)))))</f>
        <v>0</v>
      </c>
      <c r="O17" s="86">
        <v>0</v>
      </c>
      <c r="P17" s="87">
        <v>0</v>
      </c>
      <c r="Q17" s="64">
        <f>IF(E17+H17+K17+N17=0,$B17*O17*P17,(IF(E17+H17+K17=0,($B17*(1+'Basic Info'!$B$16))*O17*P17,(IF(E17+H17=0,($B17*(1+('Basic Info'!$B$16*2)))*O17*P17,(IF(E17=0,($B17*(1+('Basic Info'!$B$16*3)))*O17*P17,($B17*(1+('Basic Info'!$B$16*4)))*O17*P17)))))))</f>
        <v>0</v>
      </c>
      <c r="R17" s="86">
        <v>0</v>
      </c>
      <c r="S17" s="87">
        <v>0</v>
      </c>
      <c r="T17" s="64">
        <f>IF(E17+H17+K17+N17+Q17=0,$B17*R17*S17,(IF(E17+H17+K17+N17=0,($B17*(1+'Basic Info'!$B$16))*R17*S17,(IF(E17+H17+K17=0,($B17*(1+('Basic Info'!$B$16*2)))*R17*S17,(IF(E17+H17=0,($B17*(1+('Basic Info'!$B$16*3)))*R17*S17,(IF(E17=0,($B17*(1+('Basic Info'!$B$16*4)))*R17*S17,($B17*(1+('Basic Info'!$B$16*5)))*R17*S17)))))))))</f>
        <v>0</v>
      </c>
      <c r="U17" s="86">
        <v>0</v>
      </c>
      <c r="V17" s="87">
        <v>0</v>
      </c>
      <c r="W17" s="64">
        <f>IF(E17+H17+K17+N17+Q17+T17=0,$B17*U17*V17,(IF(E17+H17+K17+N17+Q17=0,($B17*(1+'Basic Info'!$B$16))*U17*V17,(IF(E17+H17+K17+N17=0,($B17*(1+('Basic Info'!$B$16*2)))*U17*V17,(IF(E17+H17+K17=0,($B17*(1+('Basic Info'!$B$16*3)))*U17*V17,(IF(E17+H17=0,($B17*(1+('Basic Info'!$B$16*4)))*U17*V17,(IF(E17=0,($B17*(1+('Basic Info'!$B$16*5)))*U17*V17,($B17*(1+('Basic Info'!$B$16*6)))*U17*V17)))))))))))</f>
        <v>0</v>
      </c>
    </row>
    <row r="18" spans="1:23" x14ac:dyDescent="0.25">
      <c r="A18" s="88" t="s">
        <v>16</v>
      </c>
      <c r="B18" s="85">
        <v>0</v>
      </c>
      <c r="C18" s="86">
        <v>0</v>
      </c>
      <c r="D18" s="87">
        <v>0</v>
      </c>
      <c r="E18" s="64">
        <f t="shared" ref="E18:E21" si="1">IF(C18&lt;12,$B18*C18*D18,$B18*D18*12)</f>
        <v>0</v>
      </c>
      <c r="F18" s="86">
        <v>0</v>
      </c>
      <c r="G18" s="87">
        <v>0</v>
      </c>
      <c r="H18" s="64">
        <f>IF(E18=0,$B18*F18*G18,($B18*(1+'Basic Info'!$B$16))*F18*G18)</f>
        <v>0</v>
      </c>
      <c r="I18" s="86">
        <v>0</v>
      </c>
      <c r="J18" s="87">
        <v>0</v>
      </c>
      <c r="K18" s="64">
        <f>IF(E18+H18=0,$B18*I18*J18,(IF(E18=0,($B18*(1+'Basic Info'!$B$16))*I18*J18,($B18*(1+('Basic Info'!$B$16*2)))*I18*J18)))</f>
        <v>0</v>
      </c>
      <c r="L18" s="86">
        <v>0</v>
      </c>
      <c r="M18" s="87">
        <v>0</v>
      </c>
      <c r="N18" s="64">
        <f>IF(E18+H18+K18=0,$B18*L18*M18,(IF(E18+H18=0,($B18*(1+'Basic Info'!$B$16))*L18*M18,(IF(E18=0,($B18*(1+('Basic Info'!$B$16*2)))*L18*M18,($B18*(1+('Basic Info'!$B$16*3)))*L18*M18)))))</f>
        <v>0</v>
      </c>
      <c r="O18" s="86">
        <v>0</v>
      </c>
      <c r="P18" s="87">
        <v>0</v>
      </c>
      <c r="Q18" s="64">
        <f>IF(E18+H18+K18+N18=0,$B18*O18*P18,(IF(E18+H18+K18=0,($B18*(1+'Basic Info'!$B$16))*O18*P18,(IF(E18+H18=0,($B18*(1+('Basic Info'!$B$16*2)))*O18*P18,(IF(E18=0,($B18*(1+('Basic Info'!$B$16*3)))*O18*P18,($B18*(1+('Basic Info'!$B$16*4)))*O18*P18)))))))</f>
        <v>0</v>
      </c>
      <c r="R18" s="86">
        <v>0</v>
      </c>
      <c r="S18" s="87">
        <v>0</v>
      </c>
      <c r="T18" s="64">
        <f>IF(E18+H18+K18+N18+Q18=0,$B18*R18*S18,(IF(E18+H18+K18+N18=0,($B18*(1+'Basic Info'!$B$16))*R18*S18,(IF(E18+H18+K18=0,($B18*(1+('Basic Info'!$B$16*2)))*R18*S18,(IF(E18+H18=0,($B18*(1+('Basic Info'!$B$16*3)))*R18*S18,(IF(E18=0,($B18*(1+('Basic Info'!$B$16*4)))*R18*S18,($B18*(1+('Basic Info'!$B$16*5)))*R18*S18)))))))))</f>
        <v>0</v>
      </c>
      <c r="U18" s="86">
        <v>0</v>
      </c>
      <c r="V18" s="87">
        <v>0</v>
      </c>
      <c r="W18" s="64">
        <f>IF(E18+H18+K18+N18+Q18+T18=0,$B18*U18*V18,(IF(E18+H18+K18+N18+Q18=0,($B18*(1+'Basic Info'!$B$16))*U18*V18,(IF(E18+H18+K18+N18=0,($B18*(1+('Basic Info'!$B$16*2)))*U18*V18,(IF(E18+H18+K18=0,($B18*(1+('Basic Info'!$B$16*3)))*U18*V18,(IF(E18+H18=0,($B18*(1+('Basic Info'!$B$16*4)))*U18*V18,(IF(E18=0,($B18*(1+('Basic Info'!$B$16*5)))*U18*V18,($B18*(1+('Basic Info'!$B$16*6)))*U18*V18)))))))))))</f>
        <v>0</v>
      </c>
    </row>
    <row r="19" spans="1:23" x14ac:dyDescent="0.25">
      <c r="A19" s="88" t="s">
        <v>16</v>
      </c>
      <c r="B19" s="85">
        <v>0</v>
      </c>
      <c r="C19" s="86">
        <v>0</v>
      </c>
      <c r="D19" s="87">
        <v>0</v>
      </c>
      <c r="E19" s="64">
        <f t="shared" si="1"/>
        <v>0</v>
      </c>
      <c r="F19" s="86">
        <v>0</v>
      </c>
      <c r="G19" s="87">
        <v>0</v>
      </c>
      <c r="H19" s="64">
        <f>IF(E19=0,$B19*F19*G19,($B19*(1+'Basic Info'!$B$16))*F19*G19)</f>
        <v>0</v>
      </c>
      <c r="I19" s="86">
        <v>0</v>
      </c>
      <c r="J19" s="87">
        <v>0</v>
      </c>
      <c r="K19" s="64">
        <f>IF(E19+H19=0,$B19*I19*J19,(IF(E19=0,($B19*(1+'Basic Info'!$B$16))*I19*J19,($B19*(1+('Basic Info'!$B$16*2)))*I19*J19)))</f>
        <v>0</v>
      </c>
      <c r="L19" s="86">
        <v>0</v>
      </c>
      <c r="M19" s="87">
        <v>0</v>
      </c>
      <c r="N19" s="64">
        <f>IF(E19+H19+K19=0,$B19*L19*M19,(IF(E19+H19=0,($B19*(1+'Basic Info'!$B$16))*L19*M19,(IF(E19=0,($B19*(1+('Basic Info'!$B$16*2)))*L19*M19,($B19*(1+('Basic Info'!$B$16*3)))*L19*M19)))))</f>
        <v>0</v>
      </c>
      <c r="O19" s="86">
        <v>0</v>
      </c>
      <c r="P19" s="87">
        <v>0</v>
      </c>
      <c r="Q19" s="64">
        <f>IF(E19+H19+K19+N19=0,$B19*O19*P19,(IF(E19+H19+K19=0,($B19*(1+'Basic Info'!$B$16))*O19*P19,(IF(E19+H19=0,($B19*(1+('Basic Info'!$B$16*2)))*O19*P19,(IF(E19=0,($B19*(1+('Basic Info'!$B$16*3)))*O19*P19,($B19*(1+('Basic Info'!$B$16*4)))*O19*P19)))))))</f>
        <v>0</v>
      </c>
      <c r="R19" s="86">
        <v>0</v>
      </c>
      <c r="S19" s="87">
        <v>0</v>
      </c>
      <c r="T19" s="64">
        <f>IF(E19+H19+K19+N19+Q19=0,$B19*R19*S19,(IF(E19+H19+K19+N19=0,($B19*(1+'Basic Info'!$B$16))*R19*S19,(IF(E19+H19+K19=0,($B19*(1+('Basic Info'!$B$16*2)))*R19*S19,(IF(E19+H19=0,($B19*(1+('Basic Info'!$B$16*3)))*R19*S19,(IF(E19=0,($B19*(1+('Basic Info'!$B$16*4)))*R19*S19,($B19*(1+('Basic Info'!$B$16*5)))*R19*S19)))))))))</f>
        <v>0</v>
      </c>
      <c r="U19" s="86">
        <v>0</v>
      </c>
      <c r="V19" s="87">
        <v>0</v>
      </c>
      <c r="W19" s="64">
        <f>IF(E19+H19+K19+N19+Q19+T19=0,$B19*U19*V19,(IF(E19+H19+K19+N19+Q19=0,($B19*(1+'Basic Info'!$B$16))*U19*V19,(IF(E19+H19+K19+N19=0,($B19*(1+('Basic Info'!$B$16*2)))*U19*V19,(IF(E19+H19+K19=0,($B19*(1+('Basic Info'!$B$16*3)))*U19*V19,(IF(E19+H19=0,($B19*(1+('Basic Info'!$B$16*4)))*U19*V19,(IF(E19=0,($B19*(1+('Basic Info'!$B$16*5)))*U19*V19,($B19*(1+('Basic Info'!$B$16*6)))*U19*V19)))))))))))</f>
        <v>0</v>
      </c>
    </row>
    <row r="20" spans="1:23" x14ac:dyDescent="0.25">
      <c r="A20" s="88" t="s">
        <v>16</v>
      </c>
      <c r="B20" s="85">
        <v>0</v>
      </c>
      <c r="C20" s="86">
        <v>0</v>
      </c>
      <c r="D20" s="87">
        <v>0</v>
      </c>
      <c r="E20" s="64">
        <f t="shared" si="1"/>
        <v>0</v>
      </c>
      <c r="F20" s="86">
        <v>0</v>
      </c>
      <c r="G20" s="87">
        <v>0</v>
      </c>
      <c r="H20" s="64">
        <f>IF(E20=0,$B20*F20*G20,($B20*(1+'Basic Info'!$B$16))*F20*G20)</f>
        <v>0</v>
      </c>
      <c r="I20" s="86">
        <v>0</v>
      </c>
      <c r="J20" s="87">
        <v>0</v>
      </c>
      <c r="K20" s="64">
        <f>IF(E20+H20=0,$B20*I20*J20,(IF(E20=0,($B20*(1+'Basic Info'!$B$16))*I20*J20,($B20*(1+('Basic Info'!$B$16*2)))*I20*J20)))</f>
        <v>0</v>
      </c>
      <c r="L20" s="86">
        <v>0</v>
      </c>
      <c r="M20" s="87">
        <v>0</v>
      </c>
      <c r="N20" s="64">
        <f>IF(E20+H20+K20=0,$B20*L20*M20,(IF(E20+H20=0,($B20*(1+'Basic Info'!$B$16))*L20*M20,(IF(E20=0,($B20*(1+('Basic Info'!$B$16*2)))*L20*M20,($B20*(1+('Basic Info'!$B$16*3)))*L20*M20)))))</f>
        <v>0</v>
      </c>
      <c r="O20" s="86">
        <v>0</v>
      </c>
      <c r="P20" s="87">
        <v>0</v>
      </c>
      <c r="Q20" s="64">
        <f>IF(E20+H20+K20+N20=0,$B20*O20*P20,(IF(E20+H20+K20=0,($B20*(1+'Basic Info'!$B$16))*O20*P20,(IF(E20+H20=0,($B20*(1+('Basic Info'!$B$16*2)))*O20*P20,(IF(E20=0,($B20*(1+('Basic Info'!$B$16*3)))*O20*P20,($B20*(1+('Basic Info'!$B$16*4)))*O20*P20)))))))</f>
        <v>0</v>
      </c>
      <c r="R20" s="86">
        <v>0</v>
      </c>
      <c r="S20" s="87">
        <v>0</v>
      </c>
      <c r="T20" s="64">
        <f>IF(E20+H20+K20+N20+Q20=0,$B20*R20*S20,(IF(E20+H20+K20+N20=0,($B20*(1+'Basic Info'!$B$16))*R20*S20,(IF(E20+H20+K20=0,($B20*(1+('Basic Info'!$B$16*2)))*R20*S20,(IF(E20+H20=0,($B20*(1+('Basic Info'!$B$16*3)))*R20*S20,(IF(E20=0,($B20*(1+('Basic Info'!$B$16*4)))*R20*S20,($B20*(1+('Basic Info'!$B$16*5)))*R20*S20)))))))))</f>
        <v>0</v>
      </c>
      <c r="U20" s="86">
        <v>0</v>
      </c>
      <c r="V20" s="87">
        <v>0</v>
      </c>
      <c r="W20" s="64">
        <f>IF(E20+H20+K20+N20+Q20+T20=0,$B20*U20*V20,(IF(E20+H20+K20+N20+Q20=0,($B20*(1+'Basic Info'!$B$16))*U20*V20,(IF(E20+H20+K20+N20=0,($B20*(1+('Basic Info'!$B$16*2)))*U20*V20,(IF(E20+H20+K20=0,($B20*(1+('Basic Info'!$B$16*3)))*U20*V20,(IF(E20+H20=0,($B20*(1+('Basic Info'!$B$16*4)))*U20*V20,(IF(E20=0,($B20*(1+('Basic Info'!$B$16*5)))*U20*V20,($B20*(1+('Basic Info'!$B$16*6)))*U20*V20)))))))))))</f>
        <v>0</v>
      </c>
    </row>
    <row r="21" spans="1:23" x14ac:dyDescent="0.25">
      <c r="A21" s="88" t="s">
        <v>16</v>
      </c>
      <c r="B21" s="85">
        <v>0</v>
      </c>
      <c r="C21" s="86">
        <v>0</v>
      </c>
      <c r="D21" s="87">
        <v>0</v>
      </c>
      <c r="E21" s="64">
        <f t="shared" si="1"/>
        <v>0</v>
      </c>
      <c r="F21" s="86">
        <v>0</v>
      </c>
      <c r="G21" s="87">
        <v>0</v>
      </c>
      <c r="H21" s="64">
        <f>IF(E21=0,$B21*F21*G21,($B21*(1+'Basic Info'!$B$16))*F21*G21)</f>
        <v>0</v>
      </c>
      <c r="I21" s="86">
        <v>0</v>
      </c>
      <c r="J21" s="87">
        <v>0</v>
      </c>
      <c r="K21" s="64">
        <f>IF(E21+H21=0,$B21*I21*J21,(IF(E21=0,($B21*(1+'Basic Info'!$B$16))*I21*J21,($B21*(1+('Basic Info'!$B$16*2)))*I21*J21)))</f>
        <v>0</v>
      </c>
      <c r="L21" s="86">
        <v>0</v>
      </c>
      <c r="M21" s="87">
        <v>0</v>
      </c>
      <c r="N21" s="64">
        <f>IF(E21+H21+K21=0,$B21*L21*M21,(IF(E21+H21=0,($B21*(1+'Basic Info'!$B$16))*L21*M21,(IF(E21=0,($B21*(1+('Basic Info'!$B$16*2)))*L21*M21,($B21*(1+('Basic Info'!$B$16*3)))*L21*M21)))))</f>
        <v>0</v>
      </c>
      <c r="O21" s="86">
        <v>0</v>
      </c>
      <c r="P21" s="87">
        <v>0</v>
      </c>
      <c r="Q21" s="64">
        <f>IF(E21+H21+K21+N21=0,$B21*O21*P21,(IF(E21+H21+K21=0,($B21*(1+'Basic Info'!$B$16))*O21*P21,(IF(E21+H21=0,($B21*(1+('Basic Info'!$B$16*2)))*O21*P21,(IF(E21=0,($B21*(1+('Basic Info'!$B$16*3)))*O21*P21,($B21*(1+('Basic Info'!$B$16*4)))*O21*P21)))))))</f>
        <v>0</v>
      </c>
      <c r="R21" s="86">
        <v>0</v>
      </c>
      <c r="S21" s="87">
        <v>0</v>
      </c>
      <c r="T21" s="64">
        <f>IF(E21+H21+K21+N21+Q21=0,$B21*R21*S21,(IF(E21+H21+K21+N21=0,($B21*(1+'Basic Info'!$B$16))*R21*S21,(IF(E21+H21+K21=0,($B21*(1+('Basic Info'!$B$16*2)))*R21*S21,(IF(E21+H21=0,($B21*(1+('Basic Info'!$B$16*3)))*R21*S21,(IF(E21=0,($B21*(1+('Basic Info'!$B$16*4)))*R21*S21,($B21*(1+('Basic Info'!$B$16*5)))*R21*S21)))))))))</f>
        <v>0</v>
      </c>
      <c r="U21" s="86">
        <v>0</v>
      </c>
      <c r="V21" s="87">
        <v>0</v>
      </c>
      <c r="W21" s="64">
        <f>IF(E21+H21+K21+N21+Q21+T21=0,$B21*U21*V21,(IF(E21+H21+K21+N21+Q21=0,($B21*(1+'Basic Info'!$B$16))*U21*V21,(IF(E21+H21+K21+N21=0,($B21*(1+('Basic Info'!$B$16*2)))*U21*V21,(IF(E21+H21+K21=0,($B21*(1+('Basic Info'!$B$16*3)))*U21*V21,(IF(E21+H21=0,($B21*(1+('Basic Info'!$B$16*4)))*U21*V21,(IF(E21=0,($B21*(1+('Basic Info'!$B$16*5)))*U21*V21,($B21*(1+('Basic Info'!$B$16*6)))*U21*V21)))))))))))</f>
        <v>0</v>
      </c>
    </row>
    <row r="22" spans="1:23" x14ac:dyDescent="0.25">
      <c r="A22" s="19" t="s">
        <v>20</v>
      </c>
      <c r="B22" s="20">
        <v>0</v>
      </c>
      <c r="C22" s="69">
        <f>SUM(C17:C21)</f>
        <v>0</v>
      </c>
      <c r="D22" s="19"/>
      <c r="E22" s="66">
        <f>SUM(E17:E21)</f>
        <v>0</v>
      </c>
      <c r="F22" s="22"/>
      <c r="G22" s="19"/>
      <c r="H22" s="22">
        <f>SUM(H17:H21)</f>
        <v>0</v>
      </c>
      <c r="I22" s="72"/>
      <c r="J22" s="19"/>
      <c r="K22" s="66">
        <f>SUM(K17:K21)</f>
        <v>0</v>
      </c>
      <c r="L22" s="22"/>
      <c r="M22" s="19"/>
      <c r="N22" s="22">
        <f>SUM(N17:N21)</f>
        <v>0</v>
      </c>
      <c r="O22" s="72"/>
      <c r="P22" s="19"/>
      <c r="Q22" s="66">
        <f>SUM(Q17:Q21)</f>
        <v>0</v>
      </c>
      <c r="R22" s="22"/>
      <c r="S22" s="19"/>
      <c r="T22" s="22">
        <f>SUM(T17:T21)</f>
        <v>0</v>
      </c>
      <c r="U22" s="72"/>
      <c r="V22" s="19"/>
      <c r="W22" s="66">
        <f>SUM(W17:W21)</f>
        <v>0</v>
      </c>
    </row>
    <row r="23" spans="1:23" x14ac:dyDescent="0.25">
      <c r="C23" s="67"/>
      <c r="D23" s="6"/>
      <c r="E23" s="68"/>
      <c r="I23" s="67"/>
      <c r="J23" s="6"/>
      <c r="K23" s="68"/>
      <c r="O23" s="67"/>
      <c r="P23" s="6"/>
      <c r="Q23" s="68"/>
      <c r="U23" s="67"/>
      <c r="V23" s="6"/>
      <c r="W23" s="68"/>
    </row>
    <row r="24" spans="1:23" x14ac:dyDescent="0.25">
      <c r="A24" s="74" t="s">
        <v>22</v>
      </c>
      <c r="C24" s="67"/>
      <c r="D24" s="6"/>
      <c r="E24" s="68"/>
      <c r="I24" s="67"/>
      <c r="J24" s="6"/>
      <c r="K24" s="68"/>
      <c r="O24" s="67"/>
      <c r="P24" s="6"/>
      <c r="Q24" s="68"/>
      <c r="U24" s="67"/>
      <c r="V24" s="6"/>
      <c r="W24" s="68"/>
    </row>
    <row r="25" spans="1:23" x14ac:dyDescent="0.25">
      <c r="A25" s="88" t="s">
        <v>16</v>
      </c>
      <c r="B25" s="85">
        <v>0</v>
      </c>
      <c r="C25" s="86">
        <v>0</v>
      </c>
      <c r="D25" s="87">
        <v>0</v>
      </c>
      <c r="E25" s="64">
        <f>IF(C25&lt;12,$B25*C25*D25,$B25*D25*12)</f>
        <v>0</v>
      </c>
      <c r="F25" s="86">
        <v>0</v>
      </c>
      <c r="G25" s="87">
        <v>0</v>
      </c>
      <c r="H25" s="64">
        <f>IF(F25&lt;12,$B25*F25*G25,$B25*G25*12)</f>
        <v>0</v>
      </c>
      <c r="I25" s="86">
        <v>0</v>
      </c>
      <c r="J25" s="87">
        <v>0</v>
      </c>
      <c r="K25" s="64">
        <f>IF(I25&lt;12,$B25*I25*J25,$B25*J25*12)</f>
        <v>0</v>
      </c>
      <c r="L25" s="86">
        <v>0</v>
      </c>
      <c r="M25" s="87">
        <v>0</v>
      </c>
      <c r="N25" s="64">
        <f>IF(L25&lt;12,$B25*L25*M25,$B25*M25*12)</f>
        <v>0</v>
      </c>
      <c r="O25" s="86">
        <v>0</v>
      </c>
      <c r="P25" s="87">
        <v>0</v>
      </c>
      <c r="Q25" s="64">
        <f>IF(O25&lt;12,$B25*O25*P25,$B25*P25*12)</f>
        <v>0</v>
      </c>
      <c r="R25" s="86">
        <v>0</v>
      </c>
      <c r="S25" s="87">
        <v>0</v>
      </c>
      <c r="T25" s="64">
        <f>IF(R25&lt;12,$B25*R25*S25,$B25*S25*12)</f>
        <v>0</v>
      </c>
      <c r="U25" s="86">
        <v>0</v>
      </c>
      <c r="V25" s="87">
        <v>0</v>
      </c>
      <c r="W25" s="64">
        <f>IF(U25&lt;12,$B25*U25*V25,$B25*V25*12)</f>
        <v>0</v>
      </c>
    </row>
    <row r="26" spans="1:23" x14ac:dyDescent="0.25">
      <c r="A26" s="88" t="s">
        <v>16</v>
      </c>
      <c r="B26" s="85">
        <v>0</v>
      </c>
      <c r="C26" s="86">
        <v>0</v>
      </c>
      <c r="D26" s="87">
        <v>0</v>
      </c>
      <c r="E26" s="64">
        <f t="shared" ref="E26:E29" si="2">IF(C26&lt;12,$B26*C26*D26,$B26*D26*12)</f>
        <v>0</v>
      </c>
      <c r="F26" s="86">
        <v>0</v>
      </c>
      <c r="G26" s="87">
        <v>0</v>
      </c>
      <c r="H26" s="64">
        <f t="shared" ref="H26:H29" si="3">IF(F26&lt;12,$B26*F26*G26,$B26*G26*12)</f>
        <v>0</v>
      </c>
      <c r="I26" s="86">
        <v>0</v>
      </c>
      <c r="J26" s="87">
        <v>0</v>
      </c>
      <c r="K26" s="64">
        <f t="shared" ref="K26:K29" si="4">IF(I26&lt;12,$B26*I26*J26,$B26*J26*12)</f>
        <v>0</v>
      </c>
      <c r="L26" s="86">
        <v>0</v>
      </c>
      <c r="M26" s="87">
        <v>0</v>
      </c>
      <c r="N26" s="64">
        <f t="shared" ref="N26:N29" si="5">IF(L26&lt;12,$B26*L26*M26,$B26*M26*12)</f>
        <v>0</v>
      </c>
      <c r="O26" s="86">
        <v>0</v>
      </c>
      <c r="P26" s="87">
        <v>0</v>
      </c>
      <c r="Q26" s="64">
        <f t="shared" ref="Q26:Q29" si="6">IF(O26&lt;12,$B26*O26*P26,$B26*P26*12)</f>
        <v>0</v>
      </c>
      <c r="R26" s="86">
        <v>0</v>
      </c>
      <c r="S26" s="87">
        <v>0</v>
      </c>
      <c r="T26" s="64">
        <f t="shared" ref="T26:T29" si="7">IF(R26&lt;12,$B26*R26*S26,$B26*S26*12)</f>
        <v>0</v>
      </c>
      <c r="U26" s="86">
        <v>0</v>
      </c>
      <c r="V26" s="87">
        <v>0</v>
      </c>
      <c r="W26" s="64">
        <f t="shared" ref="W26:W29" si="8">IF(U26&lt;12,$B26*U26*V26,$B26*V26*12)</f>
        <v>0</v>
      </c>
    </row>
    <row r="27" spans="1:23" x14ac:dyDescent="0.25">
      <c r="A27" s="88" t="s">
        <v>16</v>
      </c>
      <c r="B27" s="85">
        <v>0</v>
      </c>
      <c r="C27" s="86">
        <v>0</v>
      </c>
      <c r="D27" s="87">
        <v>0</v>
      </c>
      <c r="E27" s="64">
        <f t="shared" si="2"/>
        <v>0</v>
      </c>
      <c r="F27" s="86">
        <v>0</v>
      </c>
      <c r="G27" s="87">
        <v>0</v>
      </c>
      <c r="H27" s="64">
        <f t="shared" si="3"/>
        <v>0</v>
      </c>
      <c r="I27" s="86">
        <v>0</v>
      </c>
      <c r="J27" s="87">
        <v>0</v>
      </c>
      <c r="K27" s="64">
        <f t="shared" si="4"/>
        <v>0</v>
      </c>
      <c r="L27" s="86">
        <v>0</v>
      </c>
      <c r="M27" s="87">
        <v>0</v>
      </c>
      <c r="N27" s="64">
        <f t="shared" si="5"/>
        <v>0</v>
      </c>
      <c r="O27" s="86">
        <v>0</v>
      </c>
      <c r="P27" s="87">
        <v>0</v>
      </c>
      <c r="Q27" s="64">
        <f t="shared" si="6"/>
        <v>0</v>
      </c>
      <c r="R27" s="86">
        <v>0</v>
      </c>
      <c r="S27" s="87">
        <v>0</v>
      </c>
      <c r="T27" s="64">
        <f t="shared" si="7"/>
        <v>0</v>
      </c>
      <c r="U27" s="86">
        <v>0</v>
      </c>
      <c r="V27" s="87">
        <v>0</v>
      </c>
      <c r="W27" s="64">
        <f t="shared" si="8"/>
        <v>0</v>
      </c>
    </row>
    <row r="28" spans="1:23" x14ac:dyDescent="0.25">
      <c r="A28" s="88" t="s">
        <v>16</v>
      </c>
      <c r="B28" s="85">
        <v>0</v>
      </c>
      <c r="C28" s="86">
        <v>0</v>
      </c>
      <c r="D28" s="87">
        <v>0</v>
      </c>
      <c r="E28" s="64">
        <f t="shared" si="2"/>
        <v>0</v>
      </c>
      <c r="F28" s="86">
        <v>0</v>
      </c>
      <c r="G28" s="87">
        <v>0</v>
      </c>
      <c r="H28" s="64">
        <f t="shared" si="3"/>
        <v>0</v>
      </c>
      <c r="I28" s="86">
        <v>0</v>
      </c>
      <c r="J28" s="87">
        <v>0</v>
      </c>
      <c r="K28" s="64">
        <f t="shared" si="4"/>
        <v>0</v>
      </c>
      <c r="L28" s="86">
        <v>0</v>
      </c>
      <c r="M28" s="87">
        <v>0</v>
      </c>
      <c r="N28" s="64">
        <f t="shared" si="5"/>
        <v>0</v>
      </c>
      <c r="O28" s="86">
        <v>0</v>
      </c>
      <c r="P28" s="87">
        <v>0</v>
      </c>
      <c r="Q28" s="64">
        <f t="shared" si="6"/>
        <v>0</v>
      </c>
      <c r="R28" s="86">
        <v>0</v>
      </c>
      <c r="S28" s="87">
        <v>0</v>
      </c>
      <c r="T28" s="64">
        <f t="shared" si="7"/>
        <v>0</v>
      </c>
      <c r="U28" s="86">
        <v>0</v>
      </c>
      <c r="V28" s="87">
        <v>0</v>
      </c>
      <c r="W28" s="64">
        <f t="shared" si="8"/>
        <v>0</v>
      </c>
    </row>
    <row r="29" spans="1:23" x14ac:dyDescent="0.25">
      <c r="A29" s="88" t="s">
        <v>16</v>
      </c>
      <c r="B29" s="85">
        <v>0</v>
      </c>
      <c r="C29" s="86">
        <v>0</v>
      </c>
      <c r="D29" s="87">
        <v>0</v>
      </c>
      <c r="E29" s="64">
        <f t="shared" si="2"/>
        <v>0</v>
      </c>
      <c r="F29" s="86">
        <v>0</v>
      </c>
      <c r="G29" s="87">
        <v>0</v>
      </c>
      <c r="H29" s="64">
        <f t="shared" si="3"/>
        <v>0</v>
      </c>
      <c r="I29" s="86">
        <v>0</v>
      </c>
      <c r="J29" s="87">
        <v>0</v>
      </c>
      <c r="K29" s="64">
        <f t="shared" si="4"/>
        <v>0</v>
      </c>
      <c r="L29" s="86">
        <v>0</v>
      </c>
      <c r="M29" s="87">
        <v>0</v>
      </c>
      <c r="N29" s="64">
        <f t="shared" si="5"/>
        <v>0</v>
      </c>
      <c r="O29" s="86">
        <v>0</v>
      </c>
      <c r="P29" s="87">
        <v>0</v>
      </c>
      <c r="Q29" s="64">
        <f t="shared" si="6"/>
        <v>0</v>
      </c>
      <c r="R29" s="86">
        <v>0</v>
      </c>
      <c r="S29" s="87">
        <v>0</v>
      </c>
      <c r="T29" s="64">
        <f t="shared" si="7"/>
        <v>0</v>
      </c>
      <c r="U29" s="86">
        <v>0</v>
      </c>
      <c r="V29" s="87">
        <v>0</v>
      </c>
      <c r="W29" s="64">
        <f t="shared" si="8"/>
        <v>0</v>
      </c>
    </row>
    <row r="30" spans="1:23" x14ac:dyDescent="0.25">
      <c r="A30" s="19" t="s">
        <v>21</v>
      </c>
      <c r="B30" s="20">
        <f>SUM(B25:B29)</f>
        <v>0</v>
      </c>
      <c r="C30" s="69">
        <f>SUM(C25:C29)</f>
        <v>0</v>
      </c>
      <c r="D30" s="19"/>
      <c r="E30" s="66">
        <f>SUM(E25:E29)</f>
        <v>0</v>
      </c>
      <c r="F30" s="22"/>
      <c r="G30" s="19"/>
      <c r="H30" s="22">
        <f>SUM(H25:H29)</f>
        <v>0</v>
      </c>
      <c r="I30" s="72"/>
      <c r="J30" s="19"/>
      <c r="K30" s="66">
        <f>SUM(K25:K29)</f>
        <v>0</v>
      </c>
      <c r="L30" s="22"/>
      <c r="M30" s="19"/>
      <c r="N30" s="22">
        <f>SUM(N25:N29)</f>
        <v>0</v>
      </c>
      <c r="O30" s="72"/>
      <c r="P30" s="19"/>
      <c r="Q30" s="66">
        <f>SUM(Q25:Q29)</f>
        <v>0</v>
      </c>
      <c r="R30" s="22"/>
      <c r="S30" s="19"/>
      <c r="T30" s="22">
        <f>SUM(T25:T29)</f>
        <v>0</v>
      </c>
      <c r="U30" s="72"/>
      <c r="V30" s="19"/>
      <c r="W30" s="66">
        <f>SUM(W25:W29)</f>
        <v>0</v>
      </c>
    </row>
    <row r="31" spans="1:23" x14ac:dyDescent="0.25">
      <c r="C31" s="67"/>
      <c r="D31" s="6"/>
      <c r="E31" s="68"/>
      <c r="I31" s="67"/>
      <c r="J31" s="6"/>
      <c r="K31" s="68"/>
      <c r="O31" s="67"/>
      <c r="P31" s="6"/>
      <c r="Q31" s="68"/>
      <c r="U31" s="67"/>
      <c r="V31" s="6"/>
      <c r="W31" s="68"/>
    </row>
    <row r="32" spans="1:23" x14ac:dyDescent="0.25">
      <c r="A32" s="74" t="s">
        <v>17</v>
      </c>
      <c r="C32" s="67"/>
      <c r="D32" s="6"/>
      <c r="E32" s="68"/>
      <c r="I32" s="67"/>
      <c r="J32" s="6"/>
      <c r="K32" s="68"/>
      <c r="O32" s="67"/>
      <c r="P32" s="6"/>
      <c r="Q32" s="68"/>
      <c r="U32" s="67"/>
      <c r="V32" s="6"/>
      <c r="W32" s="68"/>
    </row>
    <row r="33" spans="1:23" x14ac:dyDescent="0.25">
      <c r="A33" s="88" t="s">
        <v>16</v>
      </c>
      <c r="B33" s="85">
        <v>0</v>
      </c>
      <c r="C33" s="86">
        <v>0</v>
      </c>
      <c r="D33" s="87">
        <v>0</v>
      </c>
      <c r="E33" s="64">
        <f>IF(C33&lt;12,$B33*C33*D33,$B33*D33*12)</f>
        <v>0</v>
      </c>
      <c r="F33" s="86">
        <v>0</v>
      </c>
      <c r="G33" s="87">
        <v>0</v>
      </c>
      <c r="H33" s="64">
        <f>IF(F33&lt;12,$B33*F33*G33,$B33*G33*12)</f>
        <v>0</v>
      </c>
      <c r="I33" s="86">
        <v>0</v>
      </c>
      <c r="J33" s="87">
        <v>0</v>
      </c>
      <c r="K33" s="64">
        <f>IF(I33&lt;12,$B33*I33*J33,$B33*J33*12)</f>
        <v>0</v>
      </c>
      <c r="L33" s="86">
        <v>0</v>
      </c>
      <c r="M33" s="87">
        <v>0</v>
      </c>
      <c r="N33" s="64">
        <f>IF(L33&lt;12,$B33*L33*M33,$B33*M33*12)</f>
        <v>0</v>
      </c>
      <c r="O33" s="86">
        <v>0</v>
      </c>
      <c r="P33" s="87">
        <v>0</v>
      </c>
      <c r="Q33" s="64">
        <f>IF(O33&lt;12,$B33*O33*P33,$B33*P33*12)</f>
        <v>0</v>
      </c>
      <c r="R33" s="86">
        <v>0</v>
      </c>
      <c r="S33" s="87">
        <v>0</v>
      </c>
      <c r="T33" s="64">
        <f>IF(R33&lt;12,$B33*R33*S33,$B33*S33*12)</f>
        <v>0</v>
      </c>
      <c r="U33" s="86">
        <v>0</v>
      </c>
      <c r="V33" s="87">
        <v>0</v>
      </c>
      <c r="W33" s="64">
        <f>IF(U33&lt;12,$B33*U33*V33,$B33*V33*12)</f>
        <v>0</v>
      </c>
    </row>
    <row r="34" spans="1:23" x14ac:dyDescent="0.25">
      <c r="A34" s="88" t="s">
        <v>16</v>
      </c>
      <c r="B34" s="85">
        <v>0</v>
      </c>
      <c r="C34" s="86">
        <v>0</v>
      </c>
      <c r="D34" s="87">
        <v>0</v>
      </c>
      <c r="E34" s="64">
        <f t="shared" ref="E34:E37" si="9">IF(C34&lt;12,$B34*C34*D34,$B34*D34*12)</f>
        <v>0</v>
      </c>
      <c r="F34" s="86">
        <v>0</v>
      </c>
      <c r="G34" s="87">
        <v>0</v>
      </c>
      <c r="H34" s="64">
        <f t="shared" ref="H34:H37" si="10">IF(F34&lt;12,$B34*F34*G34,$B34*G34*12)</f>
        <v>0</v>
      </c>
      <c r="I34" s="86">
        <v>0</v>
      </c>
      <c r="J34" s="87">
        <v>0</v>
      </c>
      <c r="K34" s="64">
        <f t="shared" ref="K34:K37" si="11">IF(I34&lt;12,$B34*I34*J34,$B34*J34*12)</f>
        <v>0</v>
      </c>
      <c r="L34" s="86">
        <v>0</v>
      </c>
      <c r="M34" s="87">
        <v>0</v>
      </c>
      <c r="N34" s="64">
        <f t="shared" ref="N34:N37" si="12">IF(L34&lt;12,$B34*L34*M34,$B34*M34*12)</f>
        <v>0</v>
      </c>
      <c r="O34" s="86">
        <v>0</v>
      </c>
      <c r="P34" s="87">
        <v>0</v>
      </c>
      <c r="Q34" s="64">
        <f t="shared" ref="Q34:Q37" si="13">IF(O34&lt;12,$B34*O34*P34,$B34*P34*12)</f>
        <v>0</v>
      </c>
      <c r="R34" s="86">
        <v>0</v>
      </c>
      <c r="S34" s="87">
        <v>0</v>
      </c>
      <c r="T34" s="64">
        <f t="shared" ref="T34:T37" si="14">IF(R34&lt;12,$B34*R34*S34,$B34*S34*12)</f>
        <v>0</v>
      </c>
      <c r="U34" s="86">
        <v>0</v>
      </c>
      <c r="V34" s="87">
        <v>0</v>
      </c>
      <c r="W34" s="64">
        <f t="shared" ref="W34:W37" si="15">IF(U34&lt;12,$B34*U34*V34,$B34*V34*12)</f>
        <v>0</v>
      </c>
    </row>
    <row r="35" spans="1:23" x14ac:dyDescent="0.25">
      <c r="A35" s="88" t="s">
        <v>16</v>
      </c>
      <c r="B35" s="85">
        <v>0</v>
      </c>
      <c r="C35" s="86">
        <v>0</v>
      </c>
      <c r="D35" s="87">
        <v>0</v>
      </c>
      <c r="E35" s="64">
        <f t="shared" si="9"/>
        <v>0</v>
      </c>
      <c r="F35" s="86">
        <v>0</v>
      </c>
      <c r="G35" s="87">
        <v>0</v>
      </c>
      <c r="H35" s="64">
        <f t="shared" si="10"/>
        <v>0</v>
      </c>
      <c r="I35" s="86">
        <v>0</v>
      </c>
      <c r="J35" s="87">
        <v>0</v>
      </c>
      <c r="K35" s="64">
        <f t="shared" si="11"/>
        <v>0</v>
      </c>
      <c r="L35" s="86">
        <v>0</v>
      </c>
      <c r="M35" s="87">
        <v>0</v>
      </c>
      <c r="N35" s="64">
        <f t="shared" si="12"/>
        <v>0</v>
      </c>
      <c r="O35" s="86">
        <v>0</v>
      </c>
      <c r="P35" s="87">
        <v>0</v>
      </c>
      <c r="Q35" s="64">
        <f t="shared" si="13"/>
        <v>0</v>
      </c>
      <c r="R35" s="86">
        <v>0</v>
      </c>
      <c r="S35" s="87">
        <v>0</v>
      </c>
      <c r="T35" s="64">
        <f t="shared" si="14"/>
        <v>0</v>
      </c>
      <c r="U35" s="86">
        <v>0</v>
      </c>
      <c r="V35" s="87">
        <v>0</v>
      </c>
      <c r="W35" s="64">
        <f t="shared" si="15"/>
        <v>0</v>
      </c>
    </row>
    <row r="36" spans="1:23" x14ac:dyDescent="0.25">
      <c r="A36" s="88" t="s">
        <v>16</v>
      </c>
      <c r="B36" s="85">
        <v>0</v>
      </c>
      <c r="C36" s="86">
        <v>0</v>
      </c>
      <c r="D36" s="87">
        <v>0</v>
      </c>
      <c r="E36" s="64">
        <f t="shared" si="9"/>
        <v>0</v>
      </c>
      <c r="F36" s="86">
        <v>0</v>
      </c>
      <c r="G36" s="87">
        <v>0</v>
      </c>
      <c r="H36" s="64">
        <f t="shared" si="10"/>
        <v>0</v>
      </c>
      <c r="I36" s="86">
        <v>0</v>
      </c>
      <c r="J36" s="87">
        <v>0</v>
      </c>
      <c r="K36" s="64">
        <f t="shared" si="11"/>
        <v>0</v>
      </c>
      <c r="L36" s="86">
        <v>0</v>
      </c>
      <c r="M36" s="87">
        <v>0</v>
      </c>
      <c r="N36" s="64">
        <f t="shared" si="12"/>
        <v>0</v>
      </c>
      <c r="O36" s="86">
        <v>0</v>
      </c>
      <c r="P36" s="87">
        <v>0</v>
      </c>
      <c r="Q36" s="64">
        <f t="shared" si="13"/>
        <v>0</v>
      </c>
      <c r="R36" s="86">
        <v>0</v>
      </c>
      <c r="S36" s="87">
        <v>0</v>
      </c>
      <c r="T36" s="64">
        <f t="shared" si="14"/>
        <v>0</v>
      </c>
      <c r="U36" s="86">
        <v>0</v>
      </c>
      <c r="V36" s="87">
        <v>0</v>
      </c>
      <c r="W36" s="64">
        <f t="shared" si="15"/>
        <v>0</v>
      </c>
    </row>
    <row r="37" spans="1:23" x14ac:dyDescent="0.25">
      <c r="A37" s="88" t="s">
        <v>16</v>
      </c>
      <c r="B37" s="85">
        <v>0</v>
      </c>
      <c r="C37" s="86">
        <v>0</v>
      </c>
      <c r="D37" s="87">
        <v>0</v>
      </c>
      <c r="E37" s="64">
        <f t="shared" si="9"/>
        <v>0</v>
      </c>
      <c r="F37" s="86">
        <v>0</v>
      </c>
      <c r="G37" s="87">
        <v>0</v>
      </c>
      <c r="H37" s="64">
        <f t="shared" si="10"/>
        <v>0</v>
      </c>
      <c r="I37" s="86">
        <v>0</v>
      </c>
      <c r="J37" s="87">
        <v>0</v>
      </c>
      <c r="K37" s="64">
        <f t="shared" si="11"/>
        <v>0</v>
      </c>
      <c r="L37" s="86">
        <v>0</v>
      </c>
      <c r="M37" s="87">
        <v>0</v>
      </c>
      <c r="N37" s="64">
        <f t="shared" si="12"/>
        <v>0</v>
      </c>
      <c r="O37" s="86">
        <v>0</v>
      </c>
      <c r="P37" s="87">
        <v>0</v>
      </c>
      <c r="Q37" s="64">
        <f t="shared" si="13"/>
        <v>0</v>
      </c>
      <c r="R37" s="86">
        <v>0</v>
      </c>
      <c r="S37" s="87">
        <v>0</v>
      </c>
      <c r="T37" s="64">
        <f t="shared" si="14"/>
        <v>0</v>
      </c>
      <c r="U37" s="86">
        <v>0</v>
      </c>
      <c r="V37" s="87">
        <v>0</v>
      </c>
      <c r="W37" s="64">
        <f t="shared" si="15"/>
        <v>0</v>
      </c>
    </row>
    <row r="38" spans="1:23" x14ac:dyDescent="0.25">
      <c r="A38" s="19" t="s">
        <v>23</v>
      </c>
      <c r="B38" s="20">
        <f>SUM(B33:B37)</f>
        <v>0</v>
      </c>
      <c r="C38" s="69">
        <f>SUM(C33:C37)</f>
        <v>0</v>
      </c>
      <c r="D38" s="19"/>
      <c r="E38" s="66">
        <f>SUM(E33:E37)</f>
        <v>0</v>
      </c>
      <c r="F38" s="22"/>
      <c r="G38" s="19"/>
      <c r="H38" s="22">
        <f>SUM(H33:H37)</f>
        <v>0</v>
      </c>
      <c r="I38" s="72"/>
      <c r="J38" s="19"/>
      <c r="K38" s="66">
        <f>SUM(K33:K37)</f>
        <v>0</v>
      </c>
      <c r="L38" s="22"/>
      <c r="M38" s="19"/>
      <c r="N38" s="22">
        <f>SUM(N33:N37)</f>
        <v>0</v>
      </c>
      <c r="O38" s="72"/>
      <c r="P38" s="19"/>
      <c r="Q38" s="66">
        <f>SUM(Q33:Q37)</f>
        <v>0</v>
      </c>
      <c r="R38" s="22"/>
      <c r="S38" s="19"/>
      <c r="T38" s="22">
        <f>SUM(T33:T37)</f>
        <v>0</v>
      </c>
      <c r="U38" s="72"/>
      <c r="V38" s="19"/>
      <c r="W38" s="66">
        <f>SUM(W33:W37)</f>
        <v>0</v>
      </c>
    </row>
    <row r="39" spans="1:23" x14ac:dyDescent="0.25">
      <c r="C39" s="67"/>
      <c r="D39" s="6"/>
      <c r="E39" s="68"/>
      <c r="I39" s="67"/>
      <c r="J39" s="6"/>
      <c r="K39" s="68"/>
      <c r="O39" s="67"/>
      <c r="P39" s="6"/>
      <c r="Q39" s="68"/>
      <c r="U39" s="67"/>
      <c r="V39" s="6"/>
      <c r="W39" s="68"/>
    </row>
    <row r="40" spans="1:23" ht="16.5" thickBot="1" x14ac:dyDescent="0.3">
      <c r="A40" s="25" t="s">
        <v>26</v>
      </c>
      <c r="B40" s="26"/>
      <c r="C40" s="70"/>
      <c r="D40" s="25"/>
      <c r="E40" s="71">
        <f>E14+E22+E30+E38</f>
        <v>0</v>
      </c>
      <c r="F40" s="26"/>
      <c r="G40" s="25"/>
      <c r="H40" s="26">
        <f>H14+H22+H30+H38</f>
        <v>0</v>
      </c>
      <c r="I40" s="73"/>
      <c r="J40" s="25"/>
      <c r="K40" s="71">
        <f>K14+K22+K30+K38</f>
        <v>0</v>
      </c>
      <c r="L40" s="26"/>
      <c r="M40" s="25"/>
      <c r="N40" s="26">
        <f>N14+N22+N30+N38</f>
        <v>0</v>
      </c>
      <c r="O40" s="73"/>
      <c r="P40" s="25"/>
      <c r="Q40" s="71">
        <f>Q14+Q22+Q30+Q38</f>
        <v>0</v>
      </c>
      <c r="R40" s="26"/>
      <c r="S40" s="25"/>
      <c r="T40" s="26">
        <f>T14+T22+T30+T38</f>
        <v>0</v>
      </c>
      <c r="U40" s="73"/>
      <c r="V40" s="25"/>
      <c r="W40" s="71">
        <f>W14+W22+W30+W38</f>
        <v>0</v>
      </c>
    </row>
    <row r="41" spans="1:23" ht="15.75" thickTop="1" x14ac:dyDescent="0.25"/>
  </sheetData>
  <sheetProtection algorithmName="SHA-512" hashValue="vYSuRkFlSqDVCBCn+DKkbRLLtFEs/EL/HFGEizfoELn+Z+pFbUjB5893xblJT+rFjsPUH90McwxaJ+tDqMmeeQ==" saltValue="67+6KkV2setf0myrH+z3kA==" spinCount="100000" sheet="1" objects="1" scenarios="1"/>
  <mergeCells count="8">
    <mergeCell ref="B6:B7"/>
    <mergeCell ref="U6:W6"/>
    <mergeCell ref="C6:E6"/>
    <mergeCell ref="F6:H6"/>
    <mergeCell ref="I6:K6"/>
    <mergeCell ref="L6:N6"/>
    <mergeCell ref="O6:Q6"/>
    <mergeCell ref="R6:T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1" sqref="E11"/>
    </sheetView>
  </sheetViews>
  <sheetFormatPr baseColWidth="10" defaultRowHeight="15" x14ac:dyDescent="0.25"/>
  <cols>
    <col min="1" max="1" width="32.140625" customWidth="1"/>
    <col min="2" max="6" width="12.42578125" bestFit="1" customWidth="1"/>
    <col min="7" max="7" width="12.5703125" customWidth="1"/>
    <col min="8" max="8" width="13.5703125" customWidth="1"/>
  </cols>
  <sheetData>
    <row r="1" spans="1:11" x14ac:dyDescent="0.25">
      <c r="A1" s="27" t="s">
        <v>6</v>
      </c>
      <c r="B1" s="28"/>
      <c r="C1" s="28"/>
      <c r="D1" s="28"/>
      <c r="E1" s="28"/>
      <c r="F1" s="27" t="s">
        <v>8</v>
      </c>
      <c r="G1" s="29"/>
      <c r="H1" s="28"/>
      <c r="I1" s="30" t="s">
        <v>47</v>
      </c>
      <c r="J1" s="28" t="str">
        <f>'Basic Info'!B15</f>
        <v>Currency</v>
      </c>
      <c r="K1" s="28"/>
    </row>
    <row r="2" spans="1:11" x14ac:dyDescent="0.25">
      <c r="A2" s="28" t="str">
        <f>'Basic Info'!B5</f>
        <v>Title</v>
      </c>
      <c r="B2" s="28"/>
      <c r="C2" s="28"/>
      <c r="D2" s="28"/>
      <c r="E2" s="28"/>
      <c r="F2" s="31" t="s">
        <v>9</v>
      </c>
      <c r="G2" s="29"/>
      <c r="H2" s="32" t="str">
        <f>'Basic Info'!B13</f>
        <v>Month-year</v>
      </c>
      <c r="I2" s="28"/>
      <c r="J2" s="28"/>
      <c r="K2" s="28"/>
    </row>
    <row r="3" spans="1:11" x14ac:dyDescent="0.25">
      <c r="A3" s="28" t="str">
        <f>'Basic Info'!B6</f>
        <v>Name</v>
      </c>
      <c r="B3" s="28"/>
      <c r="C3" s="28"/>
      <c r="D3" s="28"/>
      <c r="E3" s="28"/>
      <c r="F3" s="31" t="s">
        <v>10</v>
      </c>
      <c r="G3" s="29"/>
      <c r="H3" s="27" t="s">
        <v>11</v>
      </c>
      <c r="I3" s="32" t="str">
        <f>H2</f>
        <v>Month-year</v>
      </c>
      <c r="J3" s="30" t="s">
        <v>13</v>
      </c>
      <c r="K3" s="32" t="e">
        <f>H2+(30.2*'Basic Info'!B11)</f>
        <v>#VALUE!</v>
      </c>
    </row>
    <row r="4" spans="1:11" x14ac:dyDescent="0.25">
      <c r="A4" s="33" t="str">
        <f>'Basic Info'!B4</f>
        <v>Name</v>
      </c>
      <c r="B4" s="33"/>
      <c r="C4" s="33"/>
      <c r="D4" s="33"/>
      <c r="E4" s="33"/>
      <c r="F4" s="34" t="s">
        <v>12</v>
      </c>
      <c r="G4" s="33"/>
      <c r="H4" s="35" t="str">
        <f>'Basic Info'!B16</f>
        <v>%</v>
      </c>
      <c r="I4" s="33"/>
      <c r="J4" s="33"/>
      <c r="K4" s="33"/>
    </row>
    <row r="5" spans="1:11" x14ac:dyDescent="0.25">
      <c r="A5" s="6"/>
      <c r="B5" s="6"/>
      <c r="C5" s="6"/>
      <c r="D5" s="6"/>
      <c r="E5" s="6"/>
      <c r="F5" s="7"/>
      <c r="G5" s="6"/>
      <c r="H5" s="11"/>
      <c r="I5" s="6"/>
      <c r="J5" s="6"/>
      <c r="K5" s="6"/>
    </row>
    <row r="6" spans="1:11" ht="15.75" x14ac:dyDescent="0.25">
      <c r="A6" s="23" t="s">
        <v>53</v>
      </c>
      <c r="B6" s="24" t="s">
        <v>27</v>
      </c>
      <c r="C6" s="24" t="s">
        <v>28</v>
      </c>
      <c r="D6" s="24" t="s">
        <v>29</v>
      </c>
      <c r="E6" s="24" t="s">
        <v>30</v>
      </c>
      <c r="F6" s="24" t="s">
        <v>31</v>
      </c>
      <c r="G6" s="24" t="s">
        <v>32</v>
      </c>
      <c r="H6" s="24" t="s">
        <v>33</v>
      </c>
      <c r="I6" s="36"/>
      <c r="J6" s="36"/>
      <c r="K6" s="36"/>
    </row>
    <row r="7" spans="1:11" x14ac:dyDescent="0.25">
      <c r="A7" s="5" t="s">
        <v>34</v>
      </c>
      <c r="B7" s="12">
        <f>Personnel!E14</f>
        <v>0</v>
      </c>
      <c r="C7" s="12">
        <f>Personnel!H14</f>
        <v>0</v>
      </c>
      <c r="D7" s="12">
        <f>Personnel!K14</f>
        <v>0</v>
      </c>
      <c r="E7" s="12">
        <f>Personnel!N14</f>
        <v>0</v>
      </c>
      <c r="F7" s="12">
        <f>Personnel!Q14</f>
        <v>0</v>
      </c>
      <c r="G7" s="12">
        <f>Personnel!T14</f>
        <v>0</v>
      </c>
      <c r="H7" s="12">
        <f>Personnel!W14</f>
        <v>0</v>
      </c>
    </row>
    <row r="8" spans="1:11" x14ac:dyDescent="0.25">
      <c r="A8" t="s">
        <v>76</v>
      </c>
      <c r="B8" s="10">
        <f>B7*0.1115</f>
        <v>0</v>
      </c>
      <c r="C8" s="10">
        <f t="shared" ref="C8:H8" si="0">C7*0.1115</f>
        <v>0</v>
      </c>
      <c r="D8" s="10">
        <f t="shared" si="0"/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  <c r="H8" s="10">
        <f t="shared" si="0"/>
        <v>0</v>
      </c>
    </row>
    <row r="9" spans="1:11" x14ac:dyDescent="0.25">
      <c r="A9" s="19" t="s">
        <v>36</v>
      </c>
      <c r="B9" s="21">
        <f t="shared" ref="B9:H9" si="1">SUM(B8:B8)</f>
        <v>0</v>
      </c>
      <c r="C9" s="21">
        <f t="shared" si="1"/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19"/>
      <c r="J9" s="19"/>
      <c r="K9" s="19"/>
    </row>
    <row r="11" spans="1:11" x14ac:dyDescent="0.25">
      <c r="A11" s="5" t="s">
        <v>35</v>
      </c>
      <c r="B11" s="12">
        <f>Personnel!E22</f>
        <v>0</v>
      </c>
      <c r="C11" s="12">
        <f>Personnel!H22</f>
        <v>0</v>
      </c>
      <c r="D11" s="12">
        <f>Personnel!K22</f>
        <v>0</v>
      </c>
      <c r="E11" s="12">
        <f>Personnel!N22</f>
        <v>0</v>
      </c>
      <c r="F11" s="12">
        <f>Personnel!Q22</f>
        <v>0</v>
      </c>
      <c r="G11" s="12">
        <f>Personnel!T22</f>
        <v>0</v>
      </c>
      <c r="H11" s="12">
        <f>Personnel!W22</f>
        <v>0</v>
      </c>
    </row>
    <row r="12" spans="1:11" x14ac:dyDescent="0.25">
      <c r="A12" t="s">
        <v>76</v>
      </c>
      <c r="B12" s="10">
        <f>B11*0.1115</f>
        <v>0</v>
      </c>
      <c r="C12" s="10">
        <f t="shared" ref="C12" si="2">C11*0.1115</f>
        <v>0</v>
      </c>
      <c r="D12" s="10">
        <f t="shared" ref="D12" si="3">D11*0.1115</f>
        <v>0</v>
      </c>
      <c r="E12" s="10">
        <f t="shared" ref="E12" si="4">E11*0.1115</f>
        <v>0</v>
      </c>
      <c r="F12" s="10">
        <f t="shared" ref="F12" si="5">F11*0.1115</f>
        <v>0</v>
      </c>
      <c r="G12" s="10">
        <f t="shared" ref="G12" si="6">G11*0.1115</f>
        <v>0</v>
      </c>
      <c r="H12" s="10">
        <f t="shared" ref="H12" si="7">H11*0.1115</f>
        <v>0</v>
      </c>
    </row>
    <row r="13" spans="1:11" x14ac:dyDescent="0.25">
      <c r="A13" s="19" t="s">
        <v>36</v>
      </c>
      <c r="B13" s="21">
        <f t="shared" ref="B13:H13" si="8">SUM(B12:B12)</f>
        <v>0</v>
      </c>
      <c r="C13" s="21">
        <f t="shared" si="8"/>
        <v>0</v>
      </c>
      <c r="D13" s="21">
        <f t="shared" si="8"/>
        <v>0</v>
      </c>
      <c r="E13" s="21">
        <f t="shared" si="8"/>
        <v>0</v>
      </c>
      <c r="F13" s="21">
        <f t="shared" si="8"/>
        <v>0</v>
      </c>
      <c r="G13" s="21">
        <f t="shared" si="8"/>
        <v>0</v>
      </c>
      <c r="H13" s="21">
        <f t="shared" si="8"/>
        <v>0</v>
      </c>
      <c r="I13" s="19"/>
      <c r="J13" s="19"/>
      <c r="K13" s="19"/>
    </row>
    <row r="15" spans="1:11" x14ac:dyDescent="0.25">
      <c r="A15" s="5" t="s">
        <v>37</v>
      </c>
      <c r="B15" s="12">
        <f>Personnel!E30</f>
        <v>0</v>
      </c>
      <c r="C15" s="12">
        <f>Personnel!H30</f>
        <v>0</v>
      </c>
      <c r="D15" s="12">
        <f>Personnel!K30</f>
        <v>0</v>
      </c>
      <c r="E15" s="12">
        <f>Personnel!N30</f>
        <v>0</v>
      </c>
      <c r="F15" s="12">
        <f>Personnel!Q30</f>
        <v>0</v>
      </c>
      <c r="G15" s="12">
        <f>Personnel!T30</f>
        <v>0</v>
      </c>
      <c r="H15" s="12">
        <f>Personnel!W30</f>
        <v>0</v>
      </c>
    </row>
    <row r="16" spans="1:11" x14ac:dyDescent="0.25">
      <c r="A16" t="s">
        <v>76</v>
      </c>
      <c r="B16" s="10">
        <f>B15*0.1115</f>
        <v>0</v>
      </c>
      <c r="C16" s="10">
        <f t="shared" ref="C16" si="9">C15*0.1115</f>
        <v>0</v>
      </c>
      <c r="D16" s="10">
        <f t="shared" ref="D16" si="10">D15*0.1115</f>
        <v>0</v>
      </c>
      <c r="E16" s="10">
        <f t="shared" ref="E16" si="11">E15*0.1115</f>
        <v>0</v>
      </c>
      <c r="F16" s="10">
        <f t="shared" ref="F16" si="12">F15*0.1115</f>
        <v>0</v>
      </c>
      <c r="G16" s="10">
        <f t="shared" ref="G16" si="13">G15*0.1115</f>
        <v>0</v>
      </c>
      <c r="H16" s="10">
        <f t="shared" ref="H16" si="14">H15*0.1115</f>
        <v>0</v>
      </c>
    </row>
    <row r="17" spans="1:13" x14ac:dyDescent="0.25">
      <c r="A17" s="19" t="s">
        <v>36</v>
      </c>
      <c r="B17" s="21">
        <f t="shared" ref="B17:H17" si="15">SUM(B16:B16)</f>
        <v>0</v>
      </c>
      <c r="C17" s="21">
        <f t="shared" si="15"/>
        <v>0</v>
      </c>
      <c r="D17" s="21">
        <f t="shared" si="15"/>
        <v>0</v>
      </c>
      <c r="E17" s="21">
        <f t="shared" si="15"/>
        <v>0</v>
      </c>
      <c r="F17" s="21">
        <f t="shared" si="15"/>
        <v>0</v>
      </c>
      <c r="G17" s="21">
        <f t="shared" si="15"/>
        <v>0</v>
      </c>
      <c r="H17" s="21">
        <f t="shared" si="15"/>
        <v>0</v>
      </c>
      <c r="I17" s="19"/>
      <c r="J17" s="19"/>
      <c r="K17" s="19"/>
    </row>
    <row r="19" spans="1:13" x14ac:dyDescent="0.25">
      <c r="A19" s="5" t="s">
        <v>38</v>
      </c>
      <c r="B19" s="12">
        <f>Personnel!E38</f>
        <v>0</v>
      </c>
      <c r="C19" s="12">
        <f>Personnel!H38</f>
        <v>0</v>
      </c>
      <c r="D19" s="12">
        <f>Personnel!K38</f>
        <v>0</v>
      </c>
      <c r="E19" s="12">
        <f>Personnel!N38</f>
        <v>0</v>
      </c>
      <c r="F19" s="12">
        <f>Personnel!Q38</f>
        <v>0</v>
      </c>
      <c r="G19" s="12">
        <f>Personnel!T38</f>
        <v>0</v>
      </c>
      <c r="H19" s="12">
        <f>Personnel!W38</f>
        <v>0</v>
      </c>
      <c r="M19" s="12"/>
    </row>
    <row r="20" spans="1:13" x14ac:dyDescent="0.25">
      <c r="A20" t="s">
        <v>76</v>
      </c>
      <c r="B20" s="10">
        <f>B19*0.1115</f>
        <v>0</v>
      </c>
      <c r="C20" s="10">
        <f t="shared" ref="C20:H20" si="16">C19*0.1115</f>
        <v>0</v>
      </c>
      <c r="D20" s="10">
        <f t="shared" si="16"/>
        <v>0</v>
      </c>
      <c r="E20" s="10">
        <f t="shared" si="16"/>
        <v>0</v>
      </c>
      <c r="F20" s="10">
        <f t="shared" si="16"/>
        <v>0</v>
      </c>
      <c r="G20" s="10">
        <f t="shared" si="16"/>
        <v>0</v>
      </c>
      <c r="H20" s="10">
        <f t="shared" si="16"/>
        <v>0</v>
      </c>
    </row>
    <row r="21" spans="1:13" x14ac:dyDescent="0.25">
      <c r="A21" s="19" t="s">
        <v>36</v>
      </c>
      <c r="B21" s="21">
        <f t="shared" ref="B21:H21" si="17">SUM(B20:B20)</f>
        <v>0</v>
      </c>
      <c r="C21" s="21">
        <f t="shared" si="17"/>
        <v>0</v>
      </c>
      <c r="D21" s="21">
        <f t="shared" si="17"/>
        <v>0</v>
      </c>
      <c r="E21" s="21">
        <f t="shared" si="17"/>
        <v>0</v>
      </c>
      <c r="F21" s="21">
        <f t="shared" si="17"/>
        <v>0</v>
      </c>
      <c r="G21" s="21">
        <f t="shared" si="17"/>
        <v>0</v>
      </c>
      <c r="H21" s="21">
        <f t="shared" si="17"/>
        <v>0</v>
      </c>
      <c r="I21" s="19"/>
      <c r="J21" s="19"/>
      <c r="K21" s="19"/>
    </row>
    <row r="23" spans="1:13" ht="16.5" thickBot="1" x14ac:dyDescent="0.3">
      <c r="A23" s="25" t="s">
        <v>78</v>
      </c>
      <c r="B23" s="26">
        <f t="shared" ref="B23:H23" si="18">B9+B13+B17+B21</f>
        <v>0</v>
      </c>
      <c r="C23" s="26">
        <f t="shared" si="18"/>
        <v>0</v>
      </c>
      <c r="D23" s="26">
        <f t="shared" si="18"/>
        <v>0</v>
      </c>
      <c r="E23" s="26">
        <f t="shared" si="18"/>
        <v>0</v>
      </c>
      <c r="F23" s="26">
        <f t="shared" si="18"/>
        <v>0</v>
      </c>
      <c r="G23" s="26">
        <f t="shared" si="18"/>
        <v>0</v>
      </c>
      <c r="H23" s="26">
        <f t="shared" si="18"/>
        <v>0</v>
      </c>
      <c r="I23" s="25"/>
      <c r="J23" s="25"/>
      <c r="K23" s="25"/>
    </row>
    <row r="24" spans="1:13" ht="15.75" thickTop="1" x14ac:dyDescent="0.25"/>
  </sheetData>
  <sheetProtection algorithmName="SHA-512" hashValue="6zMXWi6nPcPd/SPWxp43TgR7PYzktBZBXkcxGRpUBIGuCTtkfWYIPKmynE/ukPmVfOKaIyYUYzlI33yj4c8LFw==" saltValue="UA/lIFlOj4rPMBNhsaK+Iw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A7" workbookViewId="0">
      <selection activeCell="A28" sqref="A28"/>
    </sheetView>
  </sheetViews>
  <sheetFormatPr baseColWidth="10" defaultRowHeight="15" x14ac:dyDescent="0.25"/>
  <cols>
    <col min="1" max="1" width="32.140625" customWidth="1"/>
    <col min="2" max="8" width="13.7109375" customWidth="1"/>
  </cols>
  <sheetData>
    <row r="1" spans="1:11" x14ac:dyDescent="0.25">
      <c r="A1" s="27" t="s">
        <v>6</v>
      </c>
      <c r="B1" s="28"/>
      <c r="C1" s="28"/>
      <c r="D1" s="28"/>
      <c r="E1" s="28"/>
      <c r="F1" s="27" t="s">
        <v>8</v>
      </c>
      <c r="G1" s="29"/>
      <c r="H1" s="28"/>
      <c r="I1" s="30" t="s">
        <v>47</v>
      </c>
      <c r="J1" s="28" t="str">
        <f>'Basic Info'!B15</f>
        <v>Currency</v>
      </c>
      <c r="K1" s="28"/>
    </row>
    <row r="2" spans="1:11" x14ac:dyDescent="0.25">
      <c r="A2" s="28" t="str">
        <f>'Basic Info'!B5</f>
        <v>Title</v>
      </c>
      <c r="B2" s="28"/>
      <c r="C2" s="28"/>
      <c r="D2" s="28"/>
      <c r="E2" s="28"/>
      <c r="F2" s="31" t="s">
        <v>9</v>
      </c>
      <c r="G2" s="29"/>
      <c r="H2" s="32" t="str">
        <f>'Basic Info'!B13</f>
        <v>Month-year</v>
      </c>
      <c r="I2" s="28"/>
      <c r="J2" s="28"/>
      <c r="K2" s="28"/>
    </row>
    <row r="3" spans="1:11" x14ac:dyDescent="0.25">
      <c r="A3" s="28" t="str">
        <f>'Basic Info'!B6</f>
        <v>Name</v>
      </c>
      <c r="B3" s="28"/>
      <c r="C3" s="28"/>
      <c r="D3" s="28"/>
      <c r="E3" s="28"/>
      <c r="F3" s="31" t="s">
        <v>10</v>
      </c>
      <c r="G3" s="29"/>
      <c r="H3" s="27" t="s">
        <v>11</v>
      </c>
      <c r="I3" s="32" t="str">
        <f>H2</f>
        <v>Month-year</v>
      </c>
      <c r="J3" s="30" t="s">
        <v>13</v>
      </c>
      <c r="K3" s="32" t="e">
        <f>H2+(30.2*'Basic Info'!B11)</f>
        <v>#VALUE!</v>
      </c>
    </row>
    <row r="4" spans="1:11" x14ac:dyDescent="0.25">
      <c r="A4" s="33" t="str">
        <f>'Basic Info'!B4</f>
        <v>Name</v>
      </c>
      <c r="B4" s="33"/>
      <c r="C4" s="33"/>
      <c r="D4" s="33"/>
      <c r="E4" s="33"/>
      <c r="F4" s="34" t="s">
        <v>12</v>
      </c>
      <c r="G4" s="33"/>
      <c r="H4" s="35" t="str">
        <f>'Basic Info'!B16</f>
        <v>%</v>
      </c>
      <c r="I4" s="33"/>
      <c r="J4" s="33"/>
      <c r="K4" s="33"/>
    </row>
    <row r="5" spans="1:11" x14ac:dyDescent="0.25">
      <c r="A5" s="6"/>
      <c r="B5" s="6"/>
      <c r="C5" s="6"/>
      <c r="D5" s="6"/>
      <c r="E5" s="6"/>
      <c r="F5" s="7"/>
      <c r="G5" s="6"/>
      <c r="H5" s="11"/>
      <c r="I5" s="6"/>
      <c r="J5" s="6"/>
      <c r="K5" s="6"/>
    </row>
    <row r="6" spans="1:11" ht="15.75" x14ac:dyDescent="0.25">
      <c r="A6" s="23" t="s">
        <v>63</v>
      </c>
      <c r="B6" s="24" t="s">
        <v>27</v>
      </c>
      <c r="C6" s="24" t="s">
        <v>28</v>
      </c>
      <c r="D6" s="24" t="s">
        <v>29</v>
      </c>
      <c r="E6" s="24" t="s">
        <v>30</v>
      </c>
      <c r="F6" s="24" t="s">
        <v>31</v>
      </c>
      <c r="G6" s="24" t="s">
        <v>32</v>
      </c>
      <c r="H6" s="24" t="s">
        <v>33</v>
      </c>
      <c r="I6" s="36"/>
      <c r="J6" s="36"/>
      <c r="K6" s="36"/>
    </row>
    <row r="7" spans="1:11" x14ac:dyDescent="0.25">
      <c r="A7" s="5" t="s">
        <v>15</v>
      </c>
      <c r="B7" s="12"/>
      <c r="C7" s="12"/>
      <c r="D7" s="12"/>
      <c r="E7" s="12"/>
      <c r="F7" s="12"/>
      <c r="G7" s="12"/>
      <c r="H7" s="12"/>
    </row>
    <row r="8" spans="1:11" x14ac:dyDescent="0.25">
      <c r="A8" t="s">
        <v>14</v>
      </c>
      <c r="B8" s="10">
        <f>Personnel!E14</f>
        <v>0</v>
      </c>
      <c r="C8" s="10">
        <f>Personnel!H14</f>
        <v>0</v>
      </c>
      <c r="D8" s="10">
        <f>Personnel!K14</f>
        <v>0</v>
      </c>
      <c r="E8" s="10">
        <f>Personnel!N14</f>
        <v>0</v>
      </c>
      <c r="F8" s="10">
        <f>Personnel!Q14</f>
        <v>0</v>
      </c>
      <c r="G8" s="10">
        <f>Personnel!T14</f>
        <v>0</v>
      </c>
      <c r="H8" s="10">
        <f>Personnel!W14</f>
        <v>0</v>
      </c>
    </row>
    <row r="9" spans="1:11" x14ac:dyDescent="0.25">
      <c r="A9" t="s">
        <v>77</v>
      </c>
      <c r="B9" s="10">
        <f>Impuestos!B9</f>
        <v>0</v>
      </c>
      <c r="C9" s="10">
        <f>Impuestos!C9</f>
        <v>0</v>
      </c>
      <c r="D9" s="10">
        <f>Impuestos!D9</f>
        <v>0</v>
      </c>
      <c r="E9" s="10">
        <f>Impuestos!E9</f>
        <v>0</v>
      </c>
      <c r="F9" s="10">
        <f>Impuestos!F9</f>
        <v>0</v>
      </c>
      <c r="G9" s="10">
        <f>Impuestos!G9</f>
        <v>0</v>
      </c>
      <c r="H9" s="10">
        <f>Impuestos!H9</f>
        <v>0</v>
      </c>
    </row>
    <row r="10" spans="1:11" x14ac:dyDescent="0.25">
      <c r="A10" s="19" t="s">
        <v>36</v>
      </c>
      <c r="B10" s="21">
        <f t="shared" ref="B10:H10" si="0">SUM(B8:B9)</f>
        <v>0</v>
      </c>
      <c r="C10" s="21">
        <f t="shared" si="0"/>
        <v>0</v>
      </c>
      <c r="D10" s="21">
        <f t="shared" si="0"/>
        <v>0</v>
      </c>
      <c r="E10" s="21">
        <f t="shared" si="0"/>
        <v>0</v>
      </c>
      <c r="F10" s="21">
        <f t="shared" si="0"/>
        <v>0</v>
      </c>
      <c r="G10" s="21">
        <f t="shared" si="0"/>
        <v>0</v>
      </c>
      <c r="H10" s="21">
        <f t="shared" si="0"/>
        <v>0</v>
      </c>
      <c r="I10" s="19"/>
      <c r="J10" s="19"/>
      <c r="K10" s="19"/>
    </row>
    <row r="12" spans="1:11" x14ac:dyDescent="0.25">
      <c r="A12" s="5" t="s">
        <v>65</v>
      </c>
      <c r="B12" s="12"/>
      <c r="C12" s="12"/>
      <c r="D12" s="12"/>
      <c r="E12" s="12"/>
      <c r="F12" s="12"/>
      <c r="G12" s="12"/>
      <c r="H12" s="12"/>
    </row>
    <row r="13" spans="1:11" x14ac:dyDescent="0.25">
      <c r="A13" t="s">
        <v>14</v>
      </c>
      <c r="B13" s="10">
        <f>Personnel!E22</f>
        <v>0</v>
      </c>
      <c r="C13" s="10">
        <f>Personnel!H22</f>
        <v>0</v>
      </c>
      <c r="D13" s="10">
        <f>Personnel!K22</f>
        <v>0</v>
      </c>
      <c r="E13" s="10">
        <f>Personnel!N22</f>
        <v>0</v>
      </c>
      <c r="F13" s="10">
        <f>Personnel!Q22</f>
        <v>0</v>
      </c>
      <c r="G13" s="10">
        <f>Personnel!T22</f>
        <v>0</v>
      </c>
      <c r="H13" s="10">
        <f>Personnel!W22</f>
        <v>0</v>
      </c>
    </row>
    <row r="14" spans="1:11" x14ac:dyDescent="0.25">
      <c r="A14" t="s">
        <v>77</v>
      </c>
      <c r="B14" s="10">
        <f>Impuestos!B13</f>
        <v>0</v>
      </c>
      <c r="C14" s="10">
        <f>Impuestos!C13</f>
        <v>0</v>
      </c>
      <c r="D14" s="10">
        <f>Impuestos!D13</f>
        <v>0</v>
      </c>
      <c r="E14" s="10">
        <f>Impuestos!E13</f>
        <v>0</v>
      </c>
      <c r="F14" s="10">
        <f>Impuestos!F13</f>
        <v>0</v>
      </c>
      <c r="G14" s="10">
        <f>Impuestos!G13</f>
        <v>0</v>
      </c>
      <c r="H14" s="10">
        <f>Impuestos!H13</f>
        <v>0</v>
      </c>
    </row>
    <row r="15" spans="1:11" x14ac:dyDescent="0.25">
      <c r="A15" s="19" t="s">
        <v>36</v>
      </c>
      <c r="B15" s="21">
        <f t="shared" ref="B15:H15" si="1">SUM(B13:B14)</f>
        <v>0</v>
      </c>
      <c r="C15" s="21">
        <f t="shared" si="1"/>
        <v>0</v>
      </c>
      <c r="D15" s="21">
        <f t="shared" si="1"/>
        <v>0</v>
      </c>
      <c r="E15" s="21">
        <f t="shared" si="1"/>
        <v>0</v>
      </c>
      <c r="F15" s="21">
        <f t="shared" si="1"/>
        <v>0</v>
      </c>
      <c r="G15" s="21">
        <f t="shared" si="1"/>
        <v>0</v>
      </c>
      <c r="H15" s="21">
        <f t="shared" si="1"/>
        <v>0</v>
      </c>
      <c r="I15" s="19"/>
      <c r="J15" s="19"/>
      <c r="K15" s="19"/>
    </row>
    <row r="17" spans="1:13" x14ac:dyDescent="0.25">
      <c r="A17" s="5" t="s">
        <v>22</v>
      </c>
      <c r="B17" s="12"/>
      <c r="C17" s="12"/>
      <c r="D17" s="12"/>
      <c r="E17" s="12"/>
      <c r="F17" s="12"/>
      <c r="G17" s="12"/>
      <c r="H17" s="12"/>
    </row>
    <row r="18" spans="1:13" x14ac:dyDescent="0.25">
      <c r="A18" t="s">
        <v>14</v>
      </c>
      <c r="B18" s="10">
        <f>Personnel!E30</f>
        <v>0</v>
      </c>
      <c r="C18" s="10">
        <f>Personnel!H30</f>
        <v>0</v>
      </c>
      <c r="D18" s="10">
        <f>Personnel!K30</f>
        <v>0</v>
      </c>
      <c r="E18" s="10">
        <f>Personnel!N30</f>
        <v>0</v>
      </c>
      <c r="F18" s="10">
        <f>Personnel!Q30</f>
        <v>0</v>
      </c>
      <c r="G18" s="10">
        <f>Personnel!T30</f>
        <v>0</v>
      </c>
      <c r="H18" s="10">
        <f>Personnel!W30</f>
        <v>0</v>
      </c>
    </row>
    <row r="19" spans="1:13" x14ac:dyDescent="0.25">
      <c r="A19" t="s">
        <v>77</v>
      </c>
      <c r="B19" s="10">
        <f>Impuestos!B17</f>
        <v>0</v>
      </c>
      <c r="C19" s="10">
        <f>Impuestos!C17</f>
        <v>0</v>
      </c>
      <c r="D19" s="10">
        <f>Impuestos!D17</f>
        <v>0</v>
      </c>
      <c r="E19" s="10">
        <f>Impuestos!E17</f>
        <v>0</v>
      </c>
      <c r="F19" s="10">
        <f>Impuestos!F17</f>
        <v>0</v>
      </c>
      <c r="G19" s="10">
        <f>Impuestos!G17</f>
        <v>0</v>
      </c>
      <c r="H19" s="10">
        <f>Impuestos!H17</f>
        <v>0</v>
      </c>
    </row>
    <row r="20" spans="1:13" x14ac:dyDescent="0.25">
      <c r="A20" s="19" t="s">
        <v>36</v>
      </c>
      <c r="B20" s="21">
        <f t="shared" ref="B20:H20" si="2">SUM(B18:B19)</f>
        <v>0</v>
      </c>
      <c r="C20" s="21">
        <f t="shared" si="2"/>
        <v>0</v>
      </c>
      <c r="D20" s="21">
        <f t="shared" si="2"/>
        <v>0</v>
      </c>
      <c r="E20" s="21">
        <f t="shared" si="2"/>
        <v>0</v>
      </c>
      <c r="F20" s="21">
        <f t="shared" si="2"/>
        <v>0</v>
      </c>
      <c r="G20" s="21">
        <f t="shared" si="2"/>
        <v>0</v>
      </c>
      <c r="H20" s="21">
        <f t="shared" si="2"/>
        <v>0</v>
      </c>
      <c r="I20" s="19"/>
      <c r="J20" s="19"/>
      <c r="K20" s="19"/>
    </row>
    <row r="22" spans="1:13" x14ac:dyDescent="0.25">
      <c r="A22" s="5" t="s">
        <v>17</v>
      </c>
      <c r="B22" s="12"/>
      <c r="C22" s="12"/>
      <c r="D22" s="12"/>
      <c r="E22" s="12"/>
      <c r="F22" s="12"/>
      <c r="G22" s="12"/>
      <c r="H22" s="12"/>
      <c r="M22" s="12"/>
    </row>
    <row r="23" spans="1:13" x14ac:dyDescent="0.25">
      <c r="A23" t="s">
        <v>14</v>
      </c>
      <c r="B23" s="10">
        <f>Personnel!E38</f>
        <v>0</v>
      </c>
      <c r="C23" s="10">
        <f>Personnel!H38</f>
        <v>0</v>
      </c>
      <c r="D23" s="10">
        <f>Personnel!K38</f>
        <v>0</v>
      </c>
      <c r="E23" s="10">
        <f>Personnel!N38</f>
        <v>0</v>
      </c>
      <c r="F23" s="10">
        <f>Personnel!Q38</f>
        <v>0</v>
      </c>
      <c r="G23" s="10">
        <f>Personnel!T38</f>
        <v>0</v>
      </c>
      <c r="H23" s="10">
        <f>Personnel!W38</f>
        <v>0</v>
      </c>
    </row>
    <row r="24" spans="1:13" x14ac:dyDescent="0.25">
      <c r="A24" t="s">
        <v>77</v>
      </c>
      <c r="B24" s="10">
        <f>Impuestos!B21</f>
        <v>0</v>
      </c>
      <c r="C24" s="10">
        <f>Impuestos!C21</f>
        <v>0</v>
      </c>
      <c r="D24" s="10">
        <f>Impuestos!D21</f>
        <v>0</v>
      </c>
      <c r="E24" s="10">
        <f>Impuestos!E21</f>
        <v>0</v>
      </c>
      <c r="F24" s="10">
        <f>Impuestos!F21</f>
        <v>0</v>
      </c>
      <c r="G24" s="10">
        <f>Impuestos!G21</f>
        <v>0</v>
      </c>
      <c r="H24" s="10">
        <f>Impuestos!H21</f>
        <v>0</v>
      </c>
    </row>
    <row r="25" spans="1:13" x14ac:dyDescent="0.25">
      <c r="A25" s="19" t="s">
        <v>36</v>
      </c>
      <c r="B25" s="21">
        <f t="shared" ref="B25:H25" si="3">SUM(B23:B24)</f>
        <v>0</v>
      </c>
      <c r="C25" s="21">
        <f t="shared" si="3"/>
        <v>0</v>
      </c>
      <c r="D25" s="21">
        <f t="shared" si="3"/>
        <v>0</v>
      </c>
      <c r="E25" s="21">
        <f t="shared" si="3"/>
        <v>0</v>
      </c>
      <c r="F25" s="21">
        <f t="shared" si="3"/>
        <v>0</v>
      </c>
      <c r="G25" s="21">
        <f t="shared" si="3"/>
        <v>0</v>
      </c>
      <c r="H25" s="21">
        <f t="shared" si="3"/>
        <v>0</v>
      </c>
      <c r="I25" s="19"/>
      <c r="J25" s="19"/>
      <c r="K25" s="19"/>
    </row>
    <row r="27" spans="1:13" ht="16.5" thickBot="1" x14ac:dyDescent="0.3">
      <c r="A27" s="25" t="s">
        <v>63</v>
      </c>
      <c r="B27" s="26">
        <f t="shared" ref="B27:H27" si="4">B10+B15+B20+B25</f>
        <v>0</v>
      </c>
      <c r="C27" s="26">
        <f t="shared" si="4"/>
        <v>0</v>
      </c>
      <c r="D27" s="26">
        <f t="shared" si="4"/>
        <v>0</v>
      </c>
      <c r="E27" s="26">
        <f t="shared" si="4"/>
        <v>0</v>
      </c>
      <c r="F27" s="26">
        <f t="shared" si="4"/>
        <v>0</v>
      </c>
      <c r="G27" s="26">
        <f t="shared" si="4"/>
        <v>0</v>
      </c>
      <c r="H27" s="26">
        <f t="shared" si="4"/>
        <v>0</v>
      </c>
      <c r="I27" s="25"/>
      <c r="J27" s="25"/>
      <c r="K27" s="25"/>
    </row>
    <row r="28" spans="1:13" ht="15.75" thickTop="1" x14ac:dyDescent="0.25"/>
  </sheetData>
  <sheetProtection algorithmName="SHA-512" hashValue="2DnfcKFAP2csXEk/hGel7x+arq+3HvfDP0yrZsX66kRbcWdKeXhQdJk+XxdlNlEcIlkR6cJUWQAAUfPFX2zwfQ==" saltValue="LYwA2ga7UXux/J+YdAuH9Q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8" sqref="A28"/>
    </sheetView>
  </sheetViews>
  <sheetFormatPr baseColWidth="10" defaultRowHeight="15" x14ac:dyDescent="0.25"/>
  <cols>
    <col min="1" max="1" width="31" customWidth="1"/>
    <col min="2" max="8" width="15.28515625" customWidth="1"/>
  </cols>
  <sheetData>
    <row r="1" spans="1:11" x14ac:dyDescent="0.25">
      <c r="A1" s="27" t="s">
        <v>6</v>
      </c>
      <c r="B1" s="28"/>
      <c r="C1" s="28"/>
      <c r="D1" s="28"/>
      <c r="E1" s="28"/>
      <c r="F1" s="27" t="s">
        <v>8</v>
      </c>
      <c r="G1" s="29"/>
      <c r="H1" s="28"/>
      <c r="I1" s="30" t="s">
        <v>47</v>
      </c>
      <c r="J1" s="28" t="str">
        <f>'Basic Info'!B15</f>
        <v>Currency</v>
      </c>
      <c r="K1" s="28"/>
    </row>
    <row r="2" spans="1:11" x14ac:dyDescent="0.25">
      <c r="A2" s="28" t="str">
        <f>'Basic Info'!B5</f>
        <v>Title</v>
      </c>
      <c r="B2" s="28"/>
      <c r="C2" s="28"/>
      <c r="D2" s="28"/>
      <c r="E2" s="28"/>
      <c r="F2" s="31" t="s">
        <v>9</v>
      </c>
      <c r="G2" s="29"/>
      <c r="H2" s="32" t="str">
        <f>'Basic Info'!B13</f>
        <v>Month-year</v>
      </c>
      <c r="I2" s="28"/>
      <c r="J2" s="28"/>
      <c r="K2" s="28"/>
    </row>
    <row r="3" spans="1:11" x14ac:dyDescent="0.25">
      <c r="A3" s="28" t="str">
        <f>'Basic Info'!B6</f>
        <v>Name</v>
      </c>
      <c r="B3" s="28"/>
      <c r="C3" s="28"/>
      <c r="D3" s="28"/>
      <c r="E3" s="28"/>
      <c r="F3" s="31" t="s">
        <v>10</v>
      </c>
      <c r="G3" s="29"/>
      <c r="H3" s="27" t="s">
        <v>11</v>
      </c>
      <c r="I3" s="32" t="str">
        <f>H2</f>
        <v>Month-year</v>
      </c>
      <c r="J3" s="30" t="s">
        <v>13</v>
      </c>
      <c r="K3" s="32" t="e">
        <f>H2+(30.2*'Basic Info'!B11)</f>
        <v>#VALUE!</v>
      </c>
    </row>
    <row r="4" spans="1:11" x14ac:dyDescent="0.25">
      <c r="A4" s="33" t="str">
        <f>'Basic Info'!B4</f>
        <v>Name</v>
      </c>
      <c r="B4" s="33"/>
      <c r="C4" s="33"/>
      <c r="D4" s="33"/>
      <c r="E4" s="33"/>
      <c r="F4" s="34" t="s">
        <v>12</v>
      </c>
      <c r="G4" s="33"/>
      <c r="H4" s="35" t="str">
        <f>'Basic Info'!B16</f>
        <v>%</v>
      </c>
      <c r="I4" s="33"/>
      <c r="J4" s="33"/>
      <c r="K4" s="33"/>
    </row>
    <row r="5" spans="1:11" x14ac:dyDescent="0.25">
      <c r="A5" s="6"/>
      <c r="B5" s="6"/>
      <c r="C5" s="6"/>
      <c r="D5" s="6"/>
      <c r="E5" s="6"/>
      <c r="F5" s="7"/>
      <c r="G5" s="6"/>
      <c r="H5" s="11"/>
      <c r="I5" s="6"/>
      <c r="J5" s="6"/>
      <c r="K5" s="6"/>
    </row>
    <row r="6" spans="1:11" ht="15.75" x14ac:dyDescent="0.25">
      <c r="A6" s="37" t="s">
        <v>88</v>
      </c>
      <c r="B6" s="24" t="s">
        <v>27</v>
      </c>
      <c r="C6" s="24" t="s">
        <v>28</v>
      </c>
      <c r="D6" s="24" t="s">
        <v>29</v>
      </c>
      <c r="E6" s="24" t="s">
        <v>30</v>
      </c>
      <c r="F6" s="24" t="s">
        <v>31</v>
      </c>
      <c r="G6" s="24" t="s">
        <v>32</v>
      </c>
      <c r="H6" s="24" t="s">
        <v>33</v>
      </c>
      <c r="I6" s="38"/>
      <c r="J6" s="38"/>
      <c r="K6" s="38"/>
    </row>
    <row r="7" spans="1:11" x14ac:dyDescent="0.25">
      <c r="A7" s="5" t="s">
        <v>40</v>
      </c>
    </row>
    <row r="8" spans="1:11" x14ac:dyDescent="0.25">
      <c r="A8" s="78" t="s">
        <v>71</v>
      </c>
      <c r="B8" s="79">
        <f t="shared" ref="B8:H8" si="0">SUM(B9:B12)</f>
        <v>0</v>
      </c>
      <c r="C8" s="79">
        <f t="shared" si="0"/>
        <v>0</v>
      </c>
      <c r="D8" s="79">
        <f t="shared" si="0"/>
        <v>0</v>
      </c>
      <c r="E8" s="79">
        <f t="shared" si="0"/>
        <v>0</v>
      </c>
      <c r="F8" s="79">
        <f t="shared" si="0"/>
        <v>0</v>
      </c>
      <c r="G8" s="79">
        <f t="shared" si="0"/>
        <v>0</v>
      </c>
      <c r="H8" s="80">
        <f t="shared" si="0"/>
        <v>0</v>
      </c>
    </row>
    <row r="9" spans="1:11" x14ac:dyDescent="0.25">
      <c r="A9" s="76" t="s">
        <v>67</v>
      </c>
      <c r="B9" s="89">
        <v>0</v>
      </c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90">
        <v>0</v>
      </c>
    </row>
    <row r="10" spans="1:11" x14ac:dyDescent="0.25">
      <c r="A10" s="76" t="s">
        <v>69</v>
      </c>
      <c r="B10" s="89">
        <v>0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90">
        <v>0</v>
      </c>
    </row>
    <row r="11" spans="1:11" x14ac:dyDescent="0.25">
      <c r="A11" s="76" t="s">
        <v>68</v>
      </c>
      <c r="B11" s="89">
        <v>0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90">
        <v>0</v>
      </c>
    </row>
    <row r="12" spans="1:11" x14ac:dyDescent="0.25">
      <c r="A12" s="77" t="s">
        <v>70</v>
      </c>
      <c r="B12" s="91">
        <v>0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2">
        <v>0</v>
      </c>
    </row>
    <row r="13" spans="1:11" x14ac:dyDescent="0.25">
      <c r="A13" t="s">
        <v>80</v>
      </c>
      <c r="B13" s="93">
        <v>0</v>
      </c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</row>
    <row r="14" spans="1:11" x14ac:dyDescent="0.25">
      <c r="A14" s="13" t="s">
        <v>81</v>
      </c>
      <c r="B14" s="93">
        <v>0</v>
      </c>
      <c r="C14" s="93">
        <v>0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</row>
    <row r="15" spans="1:11" x14ac:dyDescent="0.25">
      <c r="A15" s="13" t="s">
        <v>82</v>
      </c>
      <c r="B15" s="93">
        <v>0</v>
      </c>
      <c r="C15" s="93">
        <v>0</v>
      </c>
      <c r="D15" s="93">
        <v>0</v>
      </c>
      <c r="E15" s="93">
        <v>0</v>
      </c>
      <c r="F15" s="93">
        <v>0</v>
      </c>
      <c r="G15" s="93">
        <v>0</v>
      </c>
      <c r="H15" s="93">
        <v>0</v>
      </c>
    </row>
    <row r="16" spans="1:11" x14ac:dyDescent="0.25">
      <c r="A16" s="13" t="s">
        <v>39</v>
      </c>
      <c r="B16" s="93">
        <v>0</v>
      </c>
      <c r="C16" s="93">
        <v>0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</row>
    <row r="17" spans="1:11" x14ac:dyDescent="0.25">
      <c r="A17" s="13" t="s">
        <v>83</v>
      </c>
      <c r="B17" s="93">
        <v>0</v>
      </c>
      <c r="C17" s="93">
        <v>0</v>
      </c>
      <c r="D17" s="93">
        <v>0</v>
      </c>
      <c r="E17" s="93">
        <v>0</v>
      </c>
      <c r="F17" s="93">
        <v>0</v>
      </c>
      <c r="G17" s="93">
        <v>0</v>
      </c>
      <c r="H17" s="93">
        <v>0</v>
      </c>
    </row>
    <row r="18" spans="1:11" x14ac:dyDescent="0.25">
      <c r="A18" s="13" t="s">
        <v>84</v>
      </c>
      <c r="B18" s="93">
        <v>0</v>
      </c>
      <c r="C18" s="93">
        <v>0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</row>
    <row r="19" spans="1:11" x14ac:dyDescent="0.25">
      <c r="A19" s="13" t="s">
        <v>85</v>
      </c>
      <c r="B19" s="93">
        <v>0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</row>
    <row r="20" spans="1:11" x14ac:dyDescent="0.25">
      <c r="A20" s="94" t="s">
        <v>54</v>
      </c>
      <c r="B20" s="93">
        <v>0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</row>
    <row r="21" spans="1:11" x14ac:dyDescent="0.25">
      <c r="A21" s="39" t="s">
        <v>41</v>
      </c>
      <c r="B21" s="21">
        <f t="shared" ref="B21:H21" si="1">SUM(B13:B20)+B8</f>
        <v>0</v>
      </c>
      <c r="C21" s="21">
        <f t="shared" si="1"/>
        <v>0</v>
      </c>
      <c r="D21" s="21">
        <f t="shared" si="1"/>
        <v>0</v>
      </c>
      <c r="E21" s="21">
        <f t="shared" si="1"/>
        <v>0</v>
      </c>
      <c r="F21" s="21">
        <f t="shared" si="1"/>
        <v>0</v>
      </c>
      <c r="G21" s="21">
        <f t="shared" si="1"/>
        <v>0</v>
      </c>
      <c r="H21" s="21">
        <f t="shared" si="1"/>
        <v>0</v>
      </c>
      <c r="I21" s="19"/>
      <c r="J21" s="19"/>
      <c r="K21" s="19"/>
    </row>
    <row r="22" spans="1:11" x14ac:dyDescent="0.25">
      <c r="A22" s="13"/>
    </row>
    <row r="23" spans="1:11" x14ac:dyDescent="0.25">
      <c r="A23" s="14" t="s">
        <v>87</v>
      </c>
    </row>
    <row r="24" spans="1:11" x14ac:dyDescent="0.25">
      <c r="A24" s="13" t="s">
        <v>86</v>
      </c>
      <c r="B24" s="93">
        <v>0</v>
      </c>
      <c r="C24" s="93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</row>
    <row r="25" spans="1:11" x14ac:dyDescent="0.25">
      <c r="A25" s="94" t="s">
        <v>54</v>
      </c>
      <c r="B25" s="93">
        <v>0</v>
      </c>
      <c r="C25" s="93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</row>
    <row r="26" spans="1:11" x14ac:dyDescent="0.25">
      <c r="A26" s="39" t="s">
        <v>90</v>
      </c>
      <c r="B26" s="40">
        <f t="shared" ref="B26:H26" si="2">SUM(B24:B25)</f>
        <v>0</v>
      </c>
      <c r="C26" s="40">
        <f t="shared" si="2"/>
        <v>0</v>
      </c>
      <c r="D26" s="40">
        <f t="shared" si="2"/>
        <v>0</v>
      </c>
      <c r="E26" s="40">
        <f t="shared" si="2"/>
        <v>0</v>
      </c>
      <c r="F26" s="40">
        <f t="shared" si="2"/>
        <v>0</v>
      </c>
      <c r="G26" s="40">
        <f t="shared" si="2"/>
        <v>0</v>
      </c>
      <c r="H26" s="40">
        <f t="shared" si="2"/>
        <v>0</v>
      </c>
      <c r="I26" s="19"/>
      <c r="J26" s="19"/>
      <c r="K26" s="19"/>
    </row>
    <row r="27" spans="1:11" x14ac:dyDescent="0.25">
      <c r="A27" s="15"/>
      <c r="B27" s="6"/>
      <c r="C27" s="6"/>
      <c r="D27" s="6"/>
      <c r="E27" s="6"/>
      <c r="F27" s="6"/>
      <c r="G27" s="6"/>
      <c r="H27" s="6"/>
      <c r="I27" s="6"/>
      <c r="J27" s="6"/>
      <c r="K27" s="6"/>
    </row>
    <row r="29" spans="1:11" ht="16.5" thickBot="1" x14ac:dyDescent="0.3">
      <c r="A29" s="25" t="s">
        <v>89</v>
      </c>
      <c r="B29" s="26">
        <f t="shared" ref="B29:H29" si="3">B21+B26</f>
        <v>0</v>
      </c>
      <c r="C29" s="26">
        <f t="shared" si="3"/>
        <v>0</v>
      </c>
      <c r="D29" s="26">
        <f t="shared" si="3"/>
        <v>0</v>
      </c>
      <c r="E29" s="26">
        <f t="shared" si="3"/>
        <v>0</v>
      </c>
      <c r="F29" s="26">
        <f t="shared" si="3"/>
        <v>0</v>
      </c>
      <c r="G29" s="26">
        <f t="shared" si="3"/>
        <v>0</v>
      </c>
      <c r="H29" s="26">
        <f t="shared" si="3"/>
        <v>0</v>
      </c>
      <c r="I29" s="25"/>
      <c r="J29" s="52"/>
      <c r="K29" s="52"/>
    </row>
    <row r="30" spans="1:11" ht="15.75" thickTop="1" x14ac:dyDescent="0.25"/>
  </sheetData>
  <sheetProtection algorithmName="SHA-512" hashValue="Vni5xCdZ7ZCQZIf+086RKslfEW6g6RSWJpUdldnKr4vxNfjBWTNA1PSXkv/EEsaua5Cq1s1L4XR4f5sGXpwwmQ==" saltValue="6T7nhlC/b/OWH9gZm75CtA==" spinCount="100000" sheet="1" objects="1" scenario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A11" sqref="A11"/>
    </sheetView>
  </sheetViews>
  <sheetFormatPr baseColWidth="10" defaultRowHeight="15" x14ac:dyDescent="0.25"/>
  <cols>
    <col min="1" max="1" width="33.28515625" customWidth="1"/>
    <col min="2" max="11" width="14.7109375" customWidth="1"/>
  </cols>
  <sheetData>
    <row r="1" spans="1:11" x14ac:dyDescent="0.25">
      <c r="A1" s="27" t="s">
        <v>6</v>
      </c>
      <c r="B1" s="28"/>
      <c r="C1" s="28"/>
      <c r="D1" s="28"/>
      <c r="E1" s="28"/>
      <c r="F1" s="27" t="s">
        <v>8</v>
      </c>
      <c r="G1" s="29"/>
      <c r="H1" s="28"/>
      <c r="I1" s="30" t="s">
        <v>47</v>
      </c>
      <c r="J1" s="28" t="str">
        <f>'Basic Info'!B15</f>
        <v>Currency</v>
      </c>
      <c r="K1" s="28"/>
    </row>
    <row r="2" spans="1:11" x14ac:dyDescent="0.25">
      <c r="A2" s="28" t="str">
        <f>'Basic Info'!B5</f>
        <v>Title</v>
      </c>
      <c r="B2" s="28"/>
      <c r="C2" s="28"/>
      <c r="D2" s="28"/>
      <c r="E2" s="28"/>
      <c r="F2" s="31" t="s">
        <v>9</v>
      </c>
      <c r="G2" s="29"/>
      <c r="H2" s="32" t="str">
        <f>'Basic Info'!B13</f>
        <v>Month-year</v>
      </c>
      <c r="I2" s="28"/>
      <c r="J2" s="28"/>
      <c r="K2" s="28"/>
    </row>
    <row r="3" spans="1:11" x14ac:dyDescent="0.25">
      <c r="A3" s="28" t="str">
        <f>'Basic Info'!B6</f>
        <v>Name</v>
      </c>
      <c r="B3" s="28"/>
      <c r="C3" s="28"/>
      <c r="D3" s="28"/>
      <c r="E3" s="28"/>
      <c r="F3" s="31" t="s">
        <v>10</v>
      </c>
      <c r="G3" s="29"/>
      <c r="H3" s="27" t="s">
        <v>11</v>
      </c>
      <c r="I3" s="32" t="str">
        <f>H2</f>
        <v>Month-year</v>
      </c>
      <c r="J3" s="30" t="s">
        <v>13</v>
      </c>
      <c r="K3" s="32" t="e">
        <f>H2+(30.2*'Basic Info'!B11)</f>
        <v>#VALUE!</v>
      </c>
    </row>
    <row r="4" spans="1:11" x14ac:dyDescent="0.25">
      <c r="A4" s="33" t="str">
        <f>'Basic Info'!B4</f>
        <v>Name</v>
      </c>
      <c r="B4" s="33"/>
      <c r="C4" s="33"/>
      <c r="D4" s="33"/>
      <c r="E4" s="33"/>
      <c r="F4" s="34" t="s">
        <v>12</v>
      </c>
      <c r="G4" s="33"/>
      <c r="H4" s="35" t="str">
        <f>'Basic Info'!B16</f>
        <v>%</v>
      </c>
      <c r="I4" s="33"/>
      <c r="J4" s="33"/>
      <c r="K4" s="33"/>
    </row>
    <row r="6" spans="1:11" ht="15.75" x14ac:dyDescent="0.25">
      <c r="A6" s="41" t="s">
        <v>44</v>
      </c>
      <c r="B6" s="42" t="s">
        <v>27</v>
      </c>
      <c r="C6" s="42" t="s">
        <v>28</v>
      </c>
      <c r="D6" s="42" t="s">
        <v>29</v>
      </c>
      <c r="E6" s="42" t="s">
        <v>30</v>
      </c>
      <c r="F6" s="42" t="s">
        <v>31</v>
      </c>
      <c r="G6" s="42" t="s">
        <v>32</v>
      </c>
      <c r="H6" s="42" t="s">
        <v>33</v>
      </c>
      <c r="I6" s="43"/>
      <c r="J6" s="43"/>
      <c r="K6" s="43"/>
    </row>
    <row r="7" spans="1:11" x14ac:dyDescent="0.25">
      <c r="A7" s="88" t="s">
        <v>79</v>
      </c>
      <c r="B7" s="93">
        <v>0</v>
      </c>
      <c r="C7" s="93">
        <v>0</v>
      </c>
      <c r="D7" s="93">
        <v>0</v>
      </c>
      <c r="E7" s="93">
        <v>0</v>
      </c>
      <c r="F7" s="93">
        <v>0</v>
      </c>
      <c r="G7" s="93">
        <v>0</v>
      </c>
      <c r="H7" s="93">
        <v>0</v>
      </c>
    </row>
    <row r="8" spans="1:11" x14ac:dyDescent="0.25">
      <c r="A8" s="88" t="s">
        <v>79</v>
      </c>
      <c r="B8" s="93">
        <v>0</v>
      </c>
      <c r="C8" s="93">
        <v>0</v>
      </c>
      <c r="D8" s="93">
        <v>0</v>
      </c>
      <c r="E8" s="93">
        <v>0</v>
      </c>
      <c r="F8" s="93">
        <v>0</v>
      </c>
      <c r="G8" s="93">
        <v>0</v>
      </c>
      <c r="H8" s="93">
        <v>0</v>
      </c>
    </row>
    <row r="9" spans="1:11" x14ac:dyDescent="0.25">
      <c r="A9" s="88" t="s">
        <v>79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</row>
    <row r="10" spans="1:11" x14ac:dyDescent="0.25">
      <c r="A10" s="88" t="s">
        <v>79</v>
      </c>
      <c r="B10" s="93">
        <v>0</v>
      </c>
      <c r="C10" s="93">
        <v>0</v>
      </c>
      <c r="D10" s="93">
        <v>0</v>
      </c>
      <c r="E10" s="93">
        <v>0</v>
      </c>
      <c r="F10" s="93">
        <v>0</v>
      </c>
      <c r="G10" s="93">
        <v>0</v>
      </c>
      <c r="H10" s="93">
        <v>0</v>
      </c>
    </row>
    <row r="11" spans="1:11" x14ac:dyDescent="0.25">
      <c r="A11" s="88" t="s">
        <v>79</v>
      </c>
      <c r="B11" s="93">
        <v>0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</row>
    <row r="12" spans="1:11" x14ac:dyDescent="0.25">
      <c r="A12" s="88" t="s">
        <v>79</v>
      </c>
      <c r="B12" s="93">
        <v>0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</row>
    <row r="14" spans="1:11" ht="16.5" thickBot="1" x14ac:dyDescent="0.3">
      <c r="A14" s="44" t="s">
        <v>45</v>
      </c>
      <c r="B14" s="45">
        <f>SUM(B7:B12)</f>
        <v>0</v>
      </c>
      <c r="C14" s="45">
        <f t="shared" ref="C14:H14" si="0">SUM(C7:C12)</f>
        <v>0</v>
      </c>
      <c r="D14" s="45">
        <f t="shared" si="0"/>
        <v>0</v>
      </c>
      <c r="E14" s="45">
        <f t="shared" si="0"/>
        <v>0</v>
      </c>
      <c r="F14" s="45">
        <f t="shared" si="0"/>
        <v>0</v>
      </c>
      <c r="G14" s="45">
        <f t="shared" si="0"/>
        <v>0</v>
      </c>
      <c r="H14" s="45">
        <f t="shared" si="0"/>
        <v>0</v>
      </c>
      <c r="I14" s="46"/>
      <c r="J14" s="46"/>
      <c r="K14" s="46"/>
    </row>
    <row r="15" spans="1:11" ht="15.75" thickTop="1" x14ac:dyDescent="0.25"/>
  </sheetData>
  <sheetProtection algorithmName="SHA-512" hashValue="TozV9RMTajYJjye4k+f6FAVc43kTxS1QHijROfr3c3eaLZ983eeySZx4paqhZ4OpUd20bdWnFDRQvt32TwRUlQ==" saltValue="X9r33z4kittA81kyNLio0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A10" sqref="A10"/>
    </sheetView>
  </sheetViews>
  <sheetFormatPr baseColWidth="10" defaultRowHeight="15" x14ac:dyDescent="0.25"/>
  <cols>
    <col min="1" max="1" width="37.42578125" customWidth="1"/>
    <col min="2" max="11" width="14.7109375" customWidth="1"/>
  </cols>
  <sheetData>
    <row r="1" spans="1:11" x14ac:dyDescent="0.25">
      <c r="A1" s="27" t="s">
        <v>6</v>
      </c>
      <c r="B1" s="28"/>
      <c r="C1" s="28"/>
      <c r="D1" s="28"/>
      <c r="E1" s="28"/>
      <c r="F1" s="27" t="s">
        <v>8</v>
      </c>
      <c r="G1" s="29"/>
      <c r="H1" s="28"/>
      <c r="I1" s="30" t="s">
        <v>47</v>
      </c>
      <c r="J1" s="28" t="str">
        <f>'Basic Info'!B15</f>
        <v>Currency</v>
      </c>
      <c r="K1" s="28"/>
    </row>
    <row r="2" spans="1:11" x14ac:dyDescent="0.25">
      <c r="A2" s="28" t="str">
        <f>'Basic Info'!B5</f>
        <v>Title</v>
      </c>
      <c r="B2" s="28"/>
      <c r="C2" s="28"/>
      <c r="D2" s="28"/>
      <c r="E2" s="28"/>
      <c r="F2" s="31" t="s">
        <v>9</v>
      </c>
      <c r="G2" s="29"/>
      <c r="H2" s="32" t="str">
        <f>'Basic Info'!B13</f>
        <v>Month-year</v>
      </c>
      <c r="I2" s="28"/>
      <c r="J2" s="28"/>
      <c r="K2" s="28"/>
    </row>
    <row r="3" spans="1:11" x14ac:dyDescent="0.25">
      <c r="A3" s="28" t="str">
        <f>'Basic Info'!B6</f>
        <v>Name</v>
      </c>
      <c r="B3" s="28"/>
      <c r="C3" s="28"/>
      <c r="D3" s="28"/>
      <c r="E3" s="28"/>
      <c r="F3" s="31" t="s">
        <v>10</v>
      </c>
      <c r="G3" s="29"/>
      <c r="H3" s="27" t="s">
        <v>11</v>
      </c>
      <c r="I3" s="32" t="str">
        <f>H2</f>
        <v>Month-year</v>
      </c>
      <c r="J3" s="30" t="s">
        <v>13</v>
      </c>
      <c r="K3" s="32" t="e">
        <f>H2+(30.2*'Basic Info'!B11)</f>
        <v>#VALUE!</v>
      </c>
    </row>
    <row r="4" spans="1:11" x14ac:dyDescent="0.25">
      <c r="A4" s="33" t="str">
        <f>'Basic Info'!B4</f>
        <v>Name</v>
      </c>
      <c r="B4" s="33"/>
      <c r="C4" s="33"/>
      <c r="D4" s="33"/>
      <c r="E4" s="33"/>
      <c r="F4" s="34" t="s">
        <v>12</v>
      </c>
      <c r="G4" s="33"/>
      <c r="H4" s="35" t="str">
        <f>'Basic Info'!B16</f>
        <v>%</v>
      </c>
      <c r="I4" s="33"/>
      <c r="J4" s="33"/>
      <c r="K4" s="33"/>
    </row>
    <row r="6" spans="1:11" ht="15.75" x14ac:dyDescent="0.25">
      <c r="A6" s="23" t="s">
        <v>49</v>
      </c>
      <c r="B6" s="24" t="s">
        <v>27</v>
      </c>
      <c r="C6" s="24" t="s">
        <v>28</v>
      </c>
      <c r="D6" s="24" t="s">
        <v>29</v>
      </c>
      <c r="E6" s="24" t="s">
        <v>30</v>
      </c>
      <c r="F6" s="24" t="s">
        <v>31</v>
      </c>
      <c r="G6" s="24" t="s">
        <v>32</v>
      </c>
      <c r="H6" s="24" t="s">
        <v>33</v>
      </c>
      <c r="I6" s="36"/>
      <c r="J6" s="36"/>
      <c r="K6" s="36"/>
    </row>
    <row r="7" spans="1:11" x14ac:dyDescent="0.25">
      <c r="A7" s="16" t="s">
        <v>91</v>
      </c>
      <c r="B7" s="10">
        <f>'Total Salaries'!B27</f>
        <v>0</v>
      </c>
      <c r="C7" s="10">
        <f>'Total Salaries'!C27</f>
        <v>0</v>
      </c>
      <c r="D7" s="10">
        <f>'Total Salaries'!D27</f>
        <v>0</v>
      </c>
      <c r="E7" s="10">
        <f>'Total Salaries'!E27</f>
        <v>0</v>
      </c>
      <c r="F7" s="10">
        <f>'Total Salaries'!F27</f>
        <v>0</v>
      </c>
      <c r="G7" s="10">
        <f>'Total Salaries'!G27</f>
        <v>0</v>
      </c>
      <c r="H7" s="10">
        <f>'Total Salaries'!H27</f>
        <v>0</v>
      </c>
    </row>
    <row r="8" spans="1:11" x14ac:dyDescent="0.25">
      <c r="A8" s="16" t="s">
        <v>95</v>
      </c>
      <c r="B8" s="10">
        <f>'Expenses &amp; Equipment'!B29</f>
        <v>0</v>
      </c>
      <c r="C8" s="10">
        <f>'Expenses &amp; Equipment'!C29</f>
        <v>0</v>
      </c>
      <c r="D8" s="10">
        <f>'Expenses &amp; Equipment'!D29</f>
        <v>0</v>
      </c>
      <c r="E8" s="10">
        <f>'Expenses &amp; Equipment'!E29</f>
        <v>0</v>
      </c>
      <c r="F8" s="10">
        <f>'Expenses &amp; Equipment'!F29</f>
        <v>0</v>
      </c>
      <c r="G8" s="10">
        <f>'Expenses &amp; Equipment'!G29</f>
        <v>0</v>
      </c>
      <c r="H8" s="10">
        <f>'Expenses &amp; Equipment'!H29</f>
        <v>0</v>
      </c>
    </row>
    <row r="9" spans="1:11" x14ac:dyDescent="0.25">
      <c r="A9" s="16" t="s">
        <v>44</v>
      </c>
      <c r="B9" s="10">
        <f>Subcontracts!B14</f>
        <v>0</v>
      </c>
      <c r="C9" s="10">
        <f>Subcontracts!C14</f>
        <v>0</v>
      </c>
      <c r="D9" s="10">
        <f>Subcontracts!D14</f>
        <v>0</v>
      </c>
      <c r="E9" s="10">
        <f>Subcontracts!E14</f>
        <v>0</v>
      </c>
      <c r="F9" s="10">
        <f>Subcontracts!F14</f>
        <v>0</v>
      </c>
      <c r="G9" s="10">
        <f>Subcontracts!G14</f>
        <v>0</v>
      </c>
      <c r="H9" s="10">
        <f>Subcontracts!H14</f>
        <v>0</v>
      </c>
    </row>
    <row r="11" spans="1:11" x14ac:dyDescent="0.25">
      <c r="A11" s="8" t="s">
        <v>64</v>
      </c>
      <c r="B11" s="9">
        <f>SUM(B7:B10)</f>
        <v>0</v>
      </c>
      <c r="C11" s="9">
        <f t="shared" ref="C11:H11" si="0">SUM(C7:C10)</f>
        <v>0</v>
      </c>
      <c r="D11" s="9">
        <f t="shared" si="0"/>
        <v>0</v>
      </c>
      <c r="E11" s="9">
        <f t="shared" si="0"/>
        <v>0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8"/>
      <c r="J11" s="8"/>
      <c r="K11" s="8"/>
    </row>
    <row r="13" spans="1:11" ht="16.5" thickBot="1" x14ac:dyDescent="0.3">
      <c r="A13" s="25" t="s">
        <v>43</v>
      </c>
      <c r="B13" s="26">
        <f>B11*'Basic Info'!$B$18</f>
        <v>0</v>
      </c>
      <c r="C13" s="26">
        <f>C11*'Basic Info'!$B$18</f>
        <v>0</v>
      </c>
      <c r="D13" s="26">
        <f>D11*'Basic Info'!$B$18</f>
        <v>0</v>
      </c>
      <c r="E13" s="26">
        <f>E11*'Basic Info'!$B$18</f>
        <v>0</v>
      </c>
      <c r="F13" s="26">
        <f>F11*'Basic Info'!$B$18</f>
        <v>0</v>
      </c>
      <c r="G13" s="26">
        <f>G11*'Basic Info'!$B$18</f>
        <v>0</v>
      </c>
      <c r="H13" s="26">
        <f>H11*'Basic Info'!$B$18</f>
        <v>0</v>
      </c>
      <c r="I13" s="52"/>
      <c r="J13" s="52"/>
      <c r="K13" s="52"/>
    </row>
    <row r="14" spans="1:11" ht="15.75" thickTop="1" x14ac:dyDescent="0.25"/>
    <row r="16" spans="1:11" x14ac:dyDescent="0.25">
      <c r="B16" s="10"/>
      <c r="C16" s="10"/>
      <c r="D16" s="10"/>
      <c r="E16" s="10"/>
      <c r="F16" s="10"/>
      <c r="G16" s="10"/>
      <c r="H16" s="10"/>
    </row>
  </sheetData>
  <sheetProtection algorithmName="SHA-512" hashValue="fxcY6cruhCLCKdGfn+uHpwtYKaVBeVWqz6JE58T8BeANnBdYDDmvZpmU/iwQq2+3goz70OqFJGJbOTM+L2KKhQ==" saltValue="hBUOTloIoeIejiRPs31LNQ==" spinCount="100000" sheet="1" objects="1" scenarios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28" sqref="D28"/>
    </sheetView>
  </sheetViews>
  <sheetFormatPr baseColWidth="10" defaultRowHeight="15" x14ac:dyDescent="0.25"/>
  <cols>
    <col min="1" max="1" width="34" customWidth="1"/>
    <col min="2" max="8" width="19.5703125" customWidth="1"/>
    <col min="9" max="9" width="20.28515625" customWidth="1"/>
  </cols>
  <sheetData>
    <row r="1" spans="1:13" x14ac:dyDescent="0.25">
      <c r="A1" s="27" t="s">
        <v>6</v>
      </c>
      <c r="B1" s="28"/>
      <c r="C1" s="28"/>
      <c r="D1" s="28"/>
      <c r="E1" s="28"/>
      <c r="F1" s="27" t="s">
        <v>8</v>
      </c>
      <c r="G1" s="29"/>
      <c r="H1" s="30" t="s">
        <v>47</v>
      </c>
      <c r="I1" s="28" t="str">
        <f>'Basic Info'!B15</f>
        <v>Currency</v>
      </c>
      <c r="J1" s="28"/>
      <c r="K1" s="28"/>
    </row>
    <row r="2" spans="1:13" x14ac:dyDescent="0.25">
      <c r="A2" s="28" t="str">
        <f>'Basic Info'!B5</f>
        <v>Title</v>
      </c>
      <c r="B2" s="28"/>
      <c r="C2" s="28"/>
      <c r="D2" s="28"/>
      <c r="E2" s="28"/>
      <c r="F2" s="31" t="s">
        <v>9</v>
      </c>
      <c r="G2" s="29"/>
      <c r="H2" s="32" t="str">
        <f>'Basic Info'!B13</f>
        <v>Month-year</v>
      </c>
      <c r="I2" s="28"/>
      <c r="J2" s="28"/>
      <c r="K2" s="28"/>
    </row>
    <row r="3" spans="1:13" x14ac:dyDescent="0.25">
      <c r="A3" s="28" t="str">
        <f>'Basic Info'!B6</f>
        <v>Name</v>
      </c>
      <c r="B3" s="28"/>
      <c r="C3" s="28"/>
      <c r="D3" s="28"/>
      <c r="E3" s="28"/>
      <c r="F3" s="31" t="s">
        <v>10</v>
      </c>
      <c r="G3" s="29"/>
      <c r="H3" s="27" t="s">
        <v>11</v>
      </c>
      <c r="I3" s="32" t="str">
        <f>H2</f>
        <v>Month-year</v>
      </c>
      <c r="J3" s="30" t="s">
        <v>13</v>
      </c>
      <c r="K3" s="32" t="e">
        <f>H2+(30.2*'Basic Info'!B11)</f>
        <v>#VALUE!</v>
      </c>
    </row>
    <row r="4" spans="1:13" x14ac:dyDescent="0.25">
      <c r="A4" s="33" t="str">
        <f>'Basic Info'!B4</f>
        <v>Name</v>
      </c>
      <c r="B4" s="33"/>
      <c r="C4" s="33"/>
      <c r="D4" s="33"/>
      <c r="E4" s="33"/>
      <c r="F4" s="34" t="s">
        <v>12</v>
      </c>
      <c r="G4" s="33"/>
      <c r="H4" s="35" t="str">
        <f>'Basic Info'!B16</f>
        <v>%</v>
      </c>
      <c r="I4" s="33"/>
      <c r="J4" s="33"/>
      <c r="K4" s="33"/>
    </row>
    <row r="6" spans="1:13" ht="15.75" x14ac:dyDescent="0.25">
      <c r="A6" s="23" t="s">
        <v>50</v>
      </c>
      <c r="B6" s="24" t="s">
        <v>27</v>
      </c>
      <c r="C6" s="24" t="s">
        <v>28</v>
      </c>
      <c r="D6" s="24" t="s">
        <v>29</v>
      </c>
      <c r="E6" s="24" t="s">
        <v>30</v>
      </c>
      <c r="F6" s="24" t="s">
        <v>31</v>
      </c>
      <c r="G6" s="24" t="s">
        <v>32</v>
      </c>
      <c r="H6" s="24" t="s">
        <v>33</v>
      </c>
      <c r="I6" s="24" t="s">
        <v>46</v>
      </c>
    </row>
    <row r="7" spans="1:13" ht="15.75" x14ac:dyDescent="0.25">
      <c r="A7" s="18" t="s">
        <v>92</v>
      </c>
      <c r="B7" s="47">
        <f>'Total Salaries'!B27</f>
        <v>0</v>
      </c>
      <c r="C7" s="47">
        <f>'Total Salaries'!C27</f>
        <v>0</v>
      </c>
      <c r="D7" s="47">
        <f>'Total Salaries'!D27</f>
        <v>0</v>
      </c>
      <c r="E7" s="47">
        <f>'Total Salaries'!E27</f>
        <v>0</v>
      </c>
      <c r="F7" s="47">
        <f>'Total Salaries'!F27</f>
        <v>0</v>
      </c>
      <c r="G7" s="47">
        <f>'Total Salaries'!G27</f>
        <v>0</v>
      </c>
      <c r="H7" s="47">
        <f>'Total Salaries'!H27</f>
        <v>0</v>
      </c>
      <c r="I7" s="47">
        <f>SUM(B7:H7)</f>
        <v>0</v>
      </c>
      <c r="K7" s="10"/>
      <c r="M7" s="10"/>
    </row>
    <row r="8" spans="1:13" x14ac:dyDescent="0.25">
      <c r="A8" s="17" t="s">
        <v>15</v>
      </c>
      <c r="B8" s="10">
        <f>'Total Salaries'!B10</f>
        <v>0</v>
      </c>
      <c r="C8" s="10">
        <f>'Total Salaries'!C10</f>
        <v>0</v>
      </c>
      <c r="D8" s="10">
        <f>'Total Salaries'!D10</f>
        <v>0</v>
      </c>
      <c r="E8" s="10">
        <f>'Total Salaries'!E10</f>
        <v>0</v>
      </c>
      <c r="F8" s="10">
        <f>'Total Salaries'!F10</f>
        <v>0</v>
      </c>
      <c r="G8" s="10">
        <f>'Total Salaries'!G10</f>
        <v>0</v>
      </c>
      <c r="H8" s="10">
        <f>'Total Salaries'!H10</f>
        <v>0</v>
      </c>
      <c r="I8" s="10">
        <f>SUM(B8:H8)</f>
        <v>0</v>
      </c>
      <c r="K8" s="10"/>
      <c r="M8" s="10"/>
    </row>
    <row r="9" spans="1:13" x14ac:dyDescent="0.25">
      <c r="A9" s="17" t="s">
        <v>19</v>
      </c>
      <c r="B9" s="10">
        <f>'Total Salaries'!B15</f>
        <v>0</v>
      </c>
      <c r="C9" s="10">
        <f>'Total Salaries'!C15</f>
        <v>0</v>
      </c>
      <c r="D9" s="10">
        <f>'Total Salaries'!D15</f>
        <v>0</v>
      </c>
      <c r="E9" s="10">
        <f>'Total Salaries'!E15</f>
        <v>0</v>
      </c>
      <c r="F9" s="10">
        <f>'Total Salaries'!F15</f>
        <v>0</v>
      </c>
      <c r="G9" s="10">
        <f>'Total Salaries'!G15</f>
        <v>0</v>
      </c>
      <c r="H9" s="10">
        <f>'Total Salaries'!H15</f>
        <v>0</v>
      </c>
      <c r="I9" s="10">
        <f t="shared" ref="I9:I11" si="0">SUM(B9:H9)</f>
        <v>0</v>
      </c>
      <c r="K9" s="10"/>
      <c r="M9" s="10"/>
    </row>
    <row r="10" spans="1:13" x14ac:dyDescent="0.25">
      <c r="A10" s="17" t="s">
        <v>22</v>
      </c>
      <c r="B10" s="10">
        <f>'Total Salaries'!B20</f>
        <v>0</v>
      </c>
      <c r="C10" s="10">
        <f>'Total Salaries'!C20</f>
        <v>0</v>
      </c>
      <c r="D10" s="10">
        <f>'Total Salaries'!D20</f>
        <v>0</v>
      </c>
      <c r="E10" s="10">
        <f>'Total Salaries'!E20</f>
        <v>0</v>
      </c>
      <c r="F10" s="10">
        <f>'Total Salaries'!F20</f>
        <v>0</v>
      </c>
      <c r="G10" s="10">
        <f>'Total Salaries'!G20</f>
        <v>0</v>
      </c>
      <c r="H10" s="10">
        <f>'Total Salaries'!H20</f>
        <v>0</v>
      </c>
      <c r="I10" s="10">
        <f t="shared" si="0"/>
        <v>0</v>
      </c>
      <c r="K10" s="10"/>
      <c r="M10" s="10"/>
    </row>
    <row r="11" spans="1:13" x14ac:dyDescent="0.25">
      <c r="A11" s="17" t="s">
        <v>17</v>
      </c>
      <c r="B11" s="10">
        <f>'Total Salaries'!B25</f>
        <v>0</v>
      </c>
      <c r="C11" s="10">
        <f>'Total Salaries'!C25</f>
        <v>0</v>
      </c>
      <c r="D11" s="10">
        <f>'Total Salaries'!D25</f>
        <v>0</v>
      </c>
      <c r="E11" s="10">
        <f>'Total Salaries'!E25</f>
        <v>0</v>
      </c>
      <c r="F11" s="10">
        <f>'Total Salaries'!F25</f>
        <v>0</v>
      </c>
      <c r="G11" s="10">
        <f>'Total Salaries'!G25</f>
        <v>0</v>
      </c>
      <c r="H11" s="10">
        <f>'Total Salaries'!H25</f>
        <v>0</v>
      </c>
      <c r="I11" s="10">
        <f t="shared" si="0"/>
        <v>0</v>
      </c>
      <c r="K11" s="10"/>
      <c r="M11" s="10"/>
    </row>
    <row r="13" spans="1:13" ht="15.75" x14ac:dyDescent="0.25">
      <c r="A13" s="48" t="s">
        <v>93</v>
      </c>
      <c r="B13" s="47">
        <f>'Expenses &amp; Equipment'!B29</f>
        <v>0</v>
      </c>
      <c r="C13" s="47">
        <f>'Expenses &amp; Equipment'!C29</f>
        <v>0</v>
      </c>
      <c r="D13" s="47">
        <f>'Expenses &amp; Equipment'!D29</f>
        <v>0</v>
      </c>
      <c r="E13" s="47">
        <f>'Expenses &amp; Equipment'!E29</f>
        <v>0</v>
      </c>
      <c r="F13" s="47">
        <f>'Expenses &amp; Equipment'!F29</f>
        <v>0</v>
      </c>
      <c r="G13" s="47">
        <f>'Expenses &amp; Equipment'!G29</f>
        <v>0</v>
      </c>
      <c r="H13" s="47">
        <f>'Expenses &amp; Equipment'!H29</f>
        <v>0</v>
      </c>
      <c r="I13" s="49">
        <f>SUM(B13:H13)</f>
        <v>0</v>
      </c>
    </row>
    <row r="14" spans="1:13" x14ac:dyDescent="0.25">
      <c r="A14" s="17" t="s">
        <v>40</v>
      </c>
      <c r="B14" s="10">
        <f>'Expenses &amp; Equipment'!B21</f>
        <v>0</v>
      </c>
      <c r="C14" s="10">
        <f>'Expenses &amp; Equipment'!C21</f>
        <v>0</v>
      </c>
      <c r="D14" s="10">
        <f>'Expenses &amp; Equipment'!D21</f>
        <v>0</v>
      </c>
      <c r="E14" s="10">
        <f>'Expenses &amp; Equipment'!E21</f>
        <v>0</v>
      </c>
      <c r="F14" s="10">
        <f>'Expenses &amp; Equipment'!F21</f>
        <v>0</v>
      </c>
      <c r="G14" s="10">
        <f>'Expenses &amp; Equipment'!G21</f>
        <v>0</v>
      </c>
      <c r="H14" s="10">
        <f>'Expenses &amp; Equipment'!H21</f>
        <v>0</v>
      </c>
      <c r="I14" s="10">
        <f t="shared" ref="I14:I15" si="1">SUM(B14:H14)</f>
        <v>0</v>
      </c>
    </row>
    <row r="15" spans="1:13" x14ac:dyDescent="0.25">
      <c r="A15" s="17" t="s">
        <v>94</v>
      </c>
      <c r="B15" s="10">
        <f>'Expenses &amp; Equipment'!B26</f>
        <v>0</v>
      </c>
      <c r="C15" s="10">
        <f>'Expenses &amp; Equipment'!C26</f>
        <v>0</v>
      </c>
      <c r="D15" s="10">
        <f>'Expenses &amp; Equipment'!D26</f>
        <v>0</v>
      </c>
      <c r="E15" s="10">
        <f>'Expenses &amp; Equipment'!E26</f>
        <v>0</v>
      </c>
      <c r="F15" s="10">
        <f>'Expenses &amp; Equipment'!F26</f>
        <v>0</v>
      </c>
      <c r="G15" s="10">
        <f>'Expenses &amp; Equipment'!G26</f>
        <v>0</v>
      </c>
      <c r="H15" s="10">
        <f>'Expenses &amp; Equipment'!H26</f>
        <v>0</v>
      </c>
      <c r="I15" s="10">
        <f t="shared" si="1"/>
        <v>0</v>
      </c>
    </row>
    <row r="17" spans="1:9" ht="15.75" x14ac:dyDescent="0.25">
      <c r="A17" s="48" t="s">
        <v>44</v>
      </c>
      <c r="B17" s="47">
        <f>Subcontracts!B14</f>
        <v>0</v>
      </c>
      <c r="C17" s="47">
        <f>Subcontracts!C14</f>
        <v>0</v>
      </c>
      <c r="D17" s="47">
        <f>Subcontracts!D14</f>
        <v>0</v>
      </c>
      <c r="E17" s="47">
        <f>Subcontracts!E14</f>
        <v>0</v>
      </c>
      <c r="F17" s="47">
        <f>Subcontracts!F14</f>
        <v>0</v>
      </c>
      <c r="G17" s="47">
        <f>Subcontracts!G14</f>
        <v>0</v>
      </c>
      <c r="H17" s="47">
        <f>Subcontracts!H14</f>
        <v>0</v>
      </c>
      <c r="I17" s="47">
        <f>SUM(B17:H17)</f>
        <v>0</v>
      </c>
    </row>
    <row r="19" spans="1:9" ht="15.75" x14ac:dyDescent="0.25">
      <c r="A19" s="48" t="s">
        <v>42</v>
      </c>
      <c r="B19" s="47">
        <f>'Indirect Cost'!B13</f>
        <v>0</v>
      </c>
      <c r="C19" s="47">
        <f>'Indirect Cost'!C13</f>
        <v>0</v>
      </c>
      <c r="D19" s="47">
        <f>'Indirect Cost'!D13</f>
        <v>0</v>
      </c>
      <c r="E19" s="47">
        <f>'Indirect Cost'!E13</f>
        <v>0</v>
      </c>
      <c r="F19" s="47">
        <f>'Indirect Cost'!F13</f>
        <v>0</v>
      </c>
      <c r="G19" s="47">
        <f>'Indirect Cost'!G13</f>
        <v>0</v>
      </c>
      <c r="H19" s="47">
        <f>'Indirect Cost'!H13</f>
        <v>0</v>
      </c>
      <c r="I19" s="47">
        <f>SUM(B19:H19)</f>
        <v>0</v>
      </c>
    </row>
    <row r="21" spans="1:9" ht="18.75" x14ac:dyDescent="0.3">
      <c r="A21" s="50" t="s">
        <v>46</v>
      </c>
      <c r="B21" s="51">
        <f>B7+B13+B17+B19</f>
        <v>0</v>
      </c>
      <c r="C21" s="51">
        <f t="shared" ref="C21:I21" si="2">C7+C13+C17+C19</f>
        <v>0</v>
      </c>
      <c r="D21" s="51">
        <f t="shared" si="2"/>
        <v>0</v>
      </c>
      <c r="E21" s="51">
        <f t="shared" si="2"/>
        <v>0</v>
      </c>
      <c r="F21" s="51">
        <f t="shared" si="2"/>
        <v>0</v>
      </c>
      <c r="G21" s="51">
        <f t="shared" si="2"/>
        <v>0</v>
      </c>
      <c r="H21" s="51">
        <f t="shared" si="2"/>
        <v>0</v>
      </c>
      <c r="I21" s="51">
        <f t="shared" si="2"/>
        <v>0</v>
      </c>
    </row>
  </sheetData>
  <sheetProtection algorithmName="SHA-512" hashValue="cO/IKQX7vO7gLiT8ul5CFMqRe8qqkRqtE4rQiiCG5BZJfxYZ42EmRpSRHG/aYarA/m8Hb5V+6mgEPVK9sglmhw==" saltValue="EgAt6whv3F1+Atg2z8Sv4A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Basic Info</vt:lpstr>
      <vt:lpstr>Personnel</vt:lpstr>
      <vt:lpstr>Impuestos</vt:lpstr>
      <vt:lpstr>Total Salaries</vt:lpstr>
      <vt:lpstr>Expenses &amp; Equipment</vt:lpstr>
      <vt:lpstr>Subcontracts</vt:lpstr>
      <vt:lpstr>Indirect Cost</vt:lpstr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Andrés Iturralde</dc:creator>
  <cp:lastModifiedBy>María Caridad Pérez Sandoval</cp:lastModifiedBy>
  <dcterms:created xsi:type="dcterms:W3CDTF">2017-01-22T00:21:31Z</dcterms:created>
  <dcterms:modified xsi:type="dcterms:W3CDTF">2017-04-21T17:02:02Z</dcterms:modified>
</cp:coreProperties>
</file>